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publishItems="1"/>
  <mc:AlternateContent xmlns:mc="http://schemas.openxmlformats.org/markup-compatibility/2006">
    <mc:Choice Requires="x15">
      <x15ac:absPath xmlns:x15ac="http://schemas.microsoft.com/office/spreadsheetml/2010/11/ac" url="C:\Users\rkitchens\OneDrive - WCU\Desktop\"/>
    </mc:Choice>
  </mc:AlternateContent>
  <xr:revisionPtr revIDLastSave="365" documentId="11_B20E4E05322984D10F01C1048FED8BBC42B2D964" xr6:coauthVersionLast="41" xr6:coauthVersionMax="41" xr10:uidLastSave="{2B57B5C5-B551-4E20-AFC3-E9678A7B7519}"/>
  <bookViews>
    <workbookView xWindow="-57720" yWindow="-120" windowWidth="29040" windowHeight="15840" firstSheet="2" activeTab="2" xr2:uid="{00000000-000D-0000-FFFF-FFFF00000000}"/>
  </bookViews>
  <sheets>
    <sheet name="BSN" sheetId="4" state="hidden" r:id="rId1"/>
    <sheet name="BS" sheetId="3" state="hidden" r:id="rId2"/>
    <sheet name="DO" sheetId="2" r:id="rId3"/>
    <sheet name="BGS" sheetId="1" state="hidden" r:id="rId4"/>
  </sheets>
  <definedNames>
    <definedName name="Online" comment="What students can see when they download the form" localSheetId="3" publishToServer="1">BGS!$D$2:$AE$54</definedName>
    <definedName name="Online" comment="What students can see when they download the form" localSheetId="1" publishToServer="1">BS!$D$2:$AE$54</definedName>
    <definedName name="Online" comment="What students can see when they download the form" localSheetId="0" publishToServer="1">BSN!$D$2:$AE$54</definedName>
    <definedName name="Online" comment="What students can see when they download the form" localSheetId="2" publishToServer="1">DO!$D$2:$AE$55</definedName>
    <definedName name="_xlnm.Print_Area" localSheetId="3">BGS!$C$6:$Y$54</definedName>
    <definedName name="_xlnm.Print_Area" localSheetId="1">BS!$C$6:$Y$54</definedName>
    <definedName name="_xlnm.Print_Area" localSheetId="0">BSN!$C$6:$Y$54</definedName>
    <definedName name="_xlnm.Print_Area" localSheetId="2">DO!$C$6:$Y$55</definedName>
    <definedName name="Z_A0534C12_5C6C_4C2B_8F71_02C1F2C9BAD6_.wvu.Cols" localSheetId="3" hidden="1">BGS!$AG:$AN</definedName>
    <definedName name="Z_A0534C12_5C6C_4C2B_8F71_02C1F2C9BAD6_.wvu.Cols" localSheetId="1" hidden="1">BS!$AG:$AN</definedName>
    <definedName name="Z_A0534C12_5C6C_4C2B_8F71_02C1F2C9BAD6_.wvu.Cols" localSheetId="0" hidden="1">BSN!$AG:$AN</definedName>
    <definedName name="Z_A0534C12_5C6C_4C2B_8F71_02C1F2C9BAD6_.wvu.Cols" localSheetId="2" hidden="1">DO!$AG:$AN</definedName>
    <definedName name="Z_A0534C12_5C6C_4C2B_8F71_02C1F2C9BAD6_.wvu.PrintArea" localSheetId="3" hidden="1">BGS!$D$6:$Y$54</definedName>
    <definedName name="Z_A0534C12_5C6C_4C2B_8F71_02C1F2C9BAD6_.wvu.PrintArea" localSheetId="1" hidden="1">BS!$D$6:$Y$54</definedName>
    <definedName name="Z_A0534C12_5C6C_4C2B_8F71_02C1F2C9BAD6_.wvu.PrintArea" localSheetId="0" hidden="1">BSN!$D$6:$Y$54</definedName>
    <definedName name="Z_A0534C12_5C6C_4C2B_8F71_02C1F2C9BAD6_.wvu.PrintArea" localSheetId="2" hidden="1">DO!$D$6:$Y$55</definedName>
  </definedNames>
  <calcPr calcId="191029"/>
  <customWorkbookViews>
    <customWorkbookView name="Page view" guid="{A0534C12-5C6C-4C2B-8F71-02C1F2C9BAD6}"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7" i="2" l="1"/>
  <c r="AH40" i="2"/>
  <c r="W46" i="2" l="1"/>
  <c r="W45" i="2"/>
  <c r="M46" i="2"/>
  <c r="W47" i="2" l="1"/>
  <c r="M45" i="2"/>
  <c r="M27" i="2" l="1"/>
  <c r="M28" i="2"/>
  <c r="M38" i="2"/>
  <c r="M39" i="2"/>
  <c r="M40" i="2"/>
  <c r="M41" i="2"/>
  <c r="M42" i="2"/>
  <c r="M43" i="2"/>
  <c r="M44" i="2"/>
  <c r="M26" i="2" l="1"/>
  <c r="M25" i="2"/>
  <c r="V40" i="4" l="1"/>
  <c r="P40" i="4"/>
  <c r="L37" i="4"/>
  <c r="X39" i="4"/>
  <c r="R39" i="4"/>
  <c r="X38" i="4"/>
  <c r="R38" i="4"/>
  <c r="X37" i="4"/>
  <c r="R37" i="4"/>
  <c r="J38" i="4"/>
  <c r="X36" i="4"/>
  <c r="R36" i="4"/>
  <c r="L36" i="4"/>
  <c r="X35" i="4"/>
  <c r="R35" i="4"/>
  <c r="L35" i="4"/>
  <c r="X34" i="4"/>
  <c r="R34" i="4"/>
  <c r="L34" i="4"/>
  <c r="X33" i="4"/>
  <c r="R33" i="4"/>
  <c r="L33" i="4"/>
  <c r="X32" i="4"/>
  <c r="R32" i="4"/>
  <c r="L32" i="4"/>
  <c r="X31" i="4"/>
  <c r="R31" i="4"/>
  <c r="L31" i="4"/>
  <c r="AG30" i="4"/>
  <c r="X30" i="4"/>
  <c r="R30" i="4"/>
  <c r="L30" i="4"/>
  <c r="AG29" i="4"/>
  <c r="X29" i="4"/>
  <c r="R29" i="4"/>
  <c r="L29" i="4"/>
  <c r="AG28" i="4"/>
  <c r="AG31" i="4" s="1"/>
  <c r="X28" i="4"/>
  <c r="R28" i="4"/>
  <c r="L28" i="4"/>
  <c r="X27" i="4"/>
  <c r="R27" i="4"/>
  <c r="X26" i="4"/>
  <c r="R26" i="4"/>
  <c r="L26" i="4"/>
  <c r="X25" i="4"/>
  <c r="R25" i="4"/>
  <c r="X24" i="4"/>
  <c r="R24" i="4"/>
  <c r="L24" i="4"/>
  <c r="X23" i="4"/>
  <c r="R23" i="4"/>
  <c r="L23" i="4"/>
  <c r="X22" i="4"/>
  <c r="R22" i="4"/>
  <c r="L22" i="4"/>
  <c r="X21" i="4"/>
  <c r="R21" i="4"/>
  <c r="L21" i="4"/>
  <c r="X20" i="4"/>
  <c r="R20" i="4"/>
  <c r="L20" i="4"/>
  <c r="AL19" i="4"/>
  <c r="X19" i="4"/>
  <c r="R19" i="4"/>
  <c r="L19" i="4"/>
  <c r="X18" i="4"/>
  <c r="R18" i="4"/>
  <c r="L18" i="4"/>
  <c r="X17" i="4"/>
  <c r="R17" i="4"/>
  <c r="L17" i="4"/>
  <c r="X16" i="4"/>
  <c r="R16" i="4"/>
  <c r="L16" i="4"/>
  <c r="W40" i="4" s="1"/>
  <c r="X40" i="4" s="1"/>
  <c r="V40" i="3"/>
  <c r="J37" i="3"/>
  <c r="P40" i="3"/>
  <c r="X39" i="3"/>
  <c r="R39" i="3"/>
  <c r="X38" i="3"/>
  <c r="R38" i="3"/>
  <c r="X37" i="3"/>
  <c r="R37" i="3"/>
  <c r="X36" i="3"/>
  <c r="R36" i="3"/>
  <c r="L36" i="3"/>
  <c r="X35" i="3"/>
  <c r="R35" i="3"/>
  <c r="L35" i="3"/>
  <c r="X34" i="3"/>
  <c r="R34" i="3"/>
  <c r="L34" i="3"/>
  <c r="X33" i="3"/>
  <c r="R33" i="3"/>
  <c r="L33" i="3"/>
  <c r="X32" i="3"/>
  <c r="R32" i="3"/>
  <c r="L32" i="3"/>
  <c r="X31" i="3"/>
  <c r="R31" i="3"/>
  <c r="L31" i="3"/>
  <c r="AG30" i="3"/>
  <c r="X30" i="3"/>
  <c r="R30" i="3"/>
  <c r="L30" i="3"/>
  <c r="AG29" i="3"/>
  <c r="X29" i="3"/>
  <c r="R29" i="3"/>
  <c r="L29" i="3"/>
  <c r="X28" i="3"/>
  <c r="R28" i="3"/>
  <c r="L28" i="3"/>
  <c r="X27" i="3"/>
  <c r="R27" i="3"/>
  <c r="X26" i="3"/>
  <c r="R26" i="3"/>
  <c r="L26" i="3"/>
  <c r="X25" i="3"/>
  <c r="R25" i="3"/>
  <c r="X24" i="3"/>
  <c r="R24" i="3"/>
  <c r="L24" i="3"/>
  <c r="X23" i="3"/>
  <c r="R23" i="3"/>
  <c r="L23" i="3"/>
  <c r="X22" i="3"/>
  <c r="R22" i="3"/>
  <c r="L22" i="3"/>
  <c r="X21" i="3"/>
  <c r="R21" i="3"/>
  <c r="L21" i="3"/>
  <c r="X20" i="3"/>
  <c r="R20" i="3"/>
  <c r="L20" i="3"/>
  <c r="AL19" i="3"/>
  <c r="X19" i="3"/>
  <c r="R19" i="3"/>
  <c r="L19" i="3"/>
  <c r="X18" i="3"/>
  <c r="R18" i="3"/>
  <c r="L18" i="3"/>
  <c r="X17" i="3"/>
  <c r="R17" i="3"/>
  <c r="L17" i="3"/>
  <c r="X16" i="3"/>
  <c r="R16" i="3"/>
  <c r="L16" i="3"/>
  <c r="Q40" i="4" l="1"/>
  <c r="R40" i="4" s="1"/>
  <c r="Q40" i="3"/>
  <c r="R40" i="3" s="1"/>
  <c r="W40" i="3"/>
  <c r="X40" i="3" s="1"/>
  <c r="M35" i="2"/>
  <c r="M36" i="2"/>
  <c r="M37" i="2"/>
  <c r="M34" i="2"/>
  <c r="M33" i="2"/>
  <c r="M32" i="2"/>
  <c r="AG30" i="2"/>
  <c r="M31" i="2"/>
  <c r="AG29" i="2"/>
  <c r="M30" i="2"/>
  <c r="M29" i="2"/>
  <c r="M24" i="2"/>
  <c r="M23" i="2"/>
  <c r="M22" i="2"/>
  <c r="M21" i="2"/>
  <c r="AL19" i="2"/>
  <c r="M20" i="2"/>
  <c r="M19" i="2"/>
  <c r="M18" i="2"/>
  <c r="M17" i="2"/>
  <c r="L47" i="2" l="1"/>
  <c r="M47" i="2" s="1"/>
  <c r="L27" i="1"/>
  <c r="L28" i="1"/>
  <c r="L29" i="1"/>
  <c r="L30" i="1"/>
  <c r="L31" i="1"/>
  <c r="L32" i="1"/>
  <c r="L33" i="1"/>
  <c r="L17" i="1"/>
  <c r="L18" i="1"/>
  <c r="L19" i="1"/>
  <c r="L20" i="1"/>
  <c r="L21" i="1"/>
  <c r="L22" i="1"/>
  <c r="L23" i="1"/>
  <c r="J34" i="1"/>
  <c r="P40" i="1" l="1"/>
  <c r="R38" i="1"/>
  <c r="X38" i="1"/>
  <c r="R39" i="1"/>
  <c r="X39" i="1"/>
  <c r="X35" i="1"/>
  <c r="R35" i="1"/>
  <c r="X36" i="1"/>
  <c r="X37" i="1"/>
  <c r="R36" i="1"/>
  <c r="R37" i="1"/>
  <c r="X33" i="1"/>
  <c r="X34" i="1"/>
  <c r="R33" i="1"/>
  <c r="R34" i="1"/>
  <c r="AG30" i="1" l="1"/>
  <c r="AG29" i="1"/>
  <c r="R18" i="1" l="1"/>
  <c r="R19" i="1"/>
  <c r="R20" i="1"/>
  <c r="R21" i="1"/>
  <c r="R22" i="1"/>
  <c r="R23" i="1"/>
  <c r="R24" i="1"/>
  <c r="R25" i="1"/>
  <c r="R26" i="1"/>
  <c r="R27" i="1"/>
  <c r="R28" i="1"/>
  <c r="R29" i="1"/>
  <c r="R30" i="1"/>
  <c r="R31" i="1"/>
  <c r="R32" i="1"/>
  <c r="X16" i="1"/>
  <c r="R17" i="1"/>
  <c r="L26" i="1"/>
  <c r="L24" i="1"/>
  <c r="L16" i="1"/>
  <c r="Q40" i="1" l="1"/>
  <c r="R40" i="1" s="1"/>
  <c r="X17" i="1"/>
  <c r="X18" i="1"/>
  <c r="X19" i="1"/>
  <c r="X20" i="1"/>
  <c r="X21" i="1"/>
  <c r="X22" i="1"/>
  <c r="X23" i="1"/>
  <c r="X24" i="1"/>
  <c r="X25" i="1"/>
  <c r="X26" i="1"/>
  <c r="X27" i="1"/>
  <c r="X28" i="1"/>
  <c r="X29" i="1"/>
  <c r="X30" i="1"/>
  <c r="X31" i="1"/>
  <c r="X32" i="1"/>
  <c r="V40" i="1" l="1"/>
  <c r="AL19" i="1" l="1"/>
  <c r="W40" i="1" l="1"/>
  <c r="AG28" i="1"/>
  <c r="AG31" i="1" s="1"/>
  <c r="X40" i="1" l="1"/>
  <c r="AG28" i="2"/>
  <c r="AG31" i="2" s="1"/>
  <c r="AG28" i="3" l="1"/>
  <c r="AG31" i="3" s="1"/>
</calcChain>
</file>

<file path=xl/sharedStrings.xml><?xml version="1.0" encoding="utf-8"?>
<sst xmlns="http://schemas.openxmlformats.org/spreadsheetml/2006/main" count="704" uniqueCount="219">
  <si>
    <t>Cell Phone</t>
  </si>
  <si>
    <t>Student ID</t>
  </si>
  <si>
    <t>2019-2020</t>
  </si>
  <si>
    <t>Degree</t>
  </si>
  <si>
    <t>Catalog Year</t>
  </si>
  <si>
    <t>HATTIESBURG</t>
  </si>
  <si>
    <t>Campus</t>
  </si>
  <si>
    <t xml:space="preserve">Expected Graduation </t>
  </si>
  <si>
    <t>Advisor</t>
  </si>
  <si>
    <t>DESCRIPTION</t>
  </si>
  <si>
    <t>SUB</t>
  </si>
  <si>
    <t>CRS</t>
  </si>
  <si>
    <t>HRS</t>
  </si>
  <si>
    <t>GR</t>
  </si>
  <si>
    <t>QP</t>
  </si>
  <si>
    <t>REL</t>
  </si>
  <si>
    <t>ENG</t>
  </si>
  <si>
    <t>HIS</t>
  </si>
  <si>
    <t>MAT</t>
  </si>
  <si>
    <t>MHL</t>
  </si>
  <si>
    <t>CHE</t>
  </si>
  <si>
    <t>PSY</t>
  </si>
  <si>
    <t xml:space="preserve">Student Name </t>
  </si>
  <si>
    <t>WRITING INTENSIVE</t>
  </si>
  <si>
    <t>BIO</t>
  </si>
  <si>
    <t>ART</t>
  </si>
  <si>
    <t>PHY</t>
  </si>
  <si>
    <t>THE</t>
  </si>
  <si>
    <t>college</t>
  </si>
  <si>
    <t>VALUES</t>
  </si>
  <si>
    <t>CATALOG YR</t>
  </si>
  <si>
    <t>CAMPUS</t>
  </si>
  <si>
    <t>GRAD</t>
  </si>
  <si>
    <t>JR</t>
  </si>
  <si>
    <t>Grade</t>
  </si>
  <si>
    <t>QtyPts</t>
  </si>
  <si>
    <t>2021-2022</t>
  </si>
  <si>
    <t>MAY</t>
  </si>
  <si>
    <t>SR</t>
  </si>
  <si>
    <t>A</t>
  </si>
  <si>
    <t>2020-2021</t>
  </si>
  <si>
    <t>TRADITION</t>
  </si>
  <si>
    <t>AUG</t>
  </si>
  <si>
    <t>B</t>
  </si>
  <si>
    <t>BATON ROUGE</t>
  </si>
  <si>
    <t>NOV</t>
  </si>
  <si>
    <t>C</t>
  </si>
  <si>
    <t>2018-2019</t>
  </si>
  <si>
    <t>FEB</t>
  </si>
  <si>
    <t>PSC</t>
  </si>
  <si>
    <t>D</t>
  </si>
  <si>
    <t>2017-2018</t>
  </si>
  <si>
    <t>SOC</t>
  </si>
  <si>
    <t>F</t>
  </si>
  <si>
    <t>I</t>
  </si>
  <si>
    <t>ECO</t>
  </si>
  <si>
    <t>P</t>
  </si>
  <si>
    <t>z</t>
  </si>
  <si>
    <t>Student Email</t>
  </si>
  <si>
    <t>Ethnicity</t>
  </si>
  <si>
    <t>UNIVERSITY REQUIREMENTS:</t>
  </si>
  <si>
    <t>Registrar's Signature</t>
  </si>
  <si>
    <t>Student's Signature</t>
  </si>
  <si>
    <t>Advisor's Signature</t>
  </si>
  <si>
    <t>Dean's Signature</t>
  </si>
  <si>
    <t>Date</t>
  </si>
  <si>
    <t>Gender</t>
  </si>
  <si>
    <t>Concentration</t>
  </si>
  <si>
    <t>PHI</t>
  </si>
  <si>
    <t>Please select either</t>
  </si>
  <si>
    <r>
      <t xml:space="preserve">CORE CURRICULUM      </t>
    </r>
    <r>
      <rPr>
        <b/>
        <sz val="11"/>
        <color theme="1"/>
        <rFont val="Verdana"/>
        <family val="2"/>
      </rPr>
      <t xml:space="preserve"> Total Hours = 37-39</t>
    </r>
  </si>
  <si>
    <r>
      <rPr>
        <b/>
        <sz val="12"/>
        <color theme="1"/>
        <rFont val="Verdana"/>
        <family val="2"/>
      </rPr>
      <t>Total Hours</t>
    </r>
    <r>
      <rPr>
        <b/>
        <sz val="10"/>
        <color theme="1"/>
        <rFont val="Verdana"/>
        <family val="2"/>
      </rPr>
      <t xml:space="preserve"> (Overall)</t>
    </r>
  </si>
  <si>
    <r>
      <rPr>
        <b/>
        <sz val="14"/>
        <color theme="1"/>
        <rFont val="Verdana"/>
        <family val="2"/>
      </rPr>
      <t>Total Hours</t>
    </r>
    <r>
      <rPr>
        <b/>
        <sz val="12"/>
        <color theme="1"/>
        <rFont val="Verdana"/>
        <family val="2"/>
      </rPr>
      <t xml:space="preserve"> </t>
    </r>
    <r>
      <rPr>
        <b/>
        <sz val="10"/>
        <color theme="1"/>
        <rFont val="Verdana"/>
        <family val="2"/>
      </rPr>
      <t>(Concentration)</t>
    </r>
  </si>
  <si>
    <t>DEFINITIONS</t>
  </si>
  <si>
    <t>Subject</t>
  </si>
  <si>
    <t>Course Number</t>
  </si>
  <si>
    <t>Hours</t>
  </si>
  <si>
    <t>Quality Points</t>
  </si>
  <si>
    <t>How to calculate quality points</t>
  </si>
  <si>
    <t>For each course, multiply the following grade points per credit hour.</t>
  </si>
  <si>
    <t>x</t>
  </si>
  <si>
    <t>Grade's QP</t>
  </si>
  <si>
    <t>ignore</t>
  </si>
  <si>
    <t>Add all the credit hours; then the quality points. Divide the quality points by the credit hours to obtain the GPA.</t>
  </si>
  <si>
    <t xml:space="preserve">Upper-level hours in Major </t>
  </si>
  <si>
    <t>(Min. 50%)</t>
  </si>
  <si>
    <t xml:space="preserve">Total Hours Earned </t>
  </si>
  <si>
    <t xml:space="preserve">Hours at 300/400 level </t>
  </si>
  <si>
    <t>(Min. of 40)</t>
  </si>
  <si>
    <t xml:space="preserve">Hours at WCU </t>
  </si>
  <si>
    <t>(Min. Last 32)</t>
  </si>
  <si>
    <t xml:space="preserve">Hours at Senior College </t>
  </si>
  <si>
    <t>(Min. 64)</t>
  </si>
  <si>
    <t>2022-2023</t>
  </si>
  <si>
    <t>2023-2024</t>
  </si>
  <si>
    <t>@student.wmcarey.edu</t>
  </si>
  <si>
    <t>bgsdegree</t>
  </si>
  <si>
    <t>RELIGION (6 HRS)</t>
  </si>
  <si>
    <t>ENGLISH (6 HRS)</t>
  </si>
  <si>
    <t>P,I</t>
  </si>
  <si>
    <t>MATHEMATICS (3 HRS)  131 or higher</t>
  </si>
  <si>
    <t>Authorized Exceptions/Substitutions:</t>
  </si>
  <si>
    <t>ELECTIVES</t>
  </si>
  <si>
    <t xml:space="preserve">GPA at WCU ONLY  </t>
  </si>
  <si>
    <t>(Min. 2.0)</t>
  </si>
  <si>
    <t>(Min. 128)</t>
  </si>
  <si>
    <t>3 HRS FROM REL, PSC, PSY, SOC, ECO</t>
  </si>
  <si>
    <t>3 HRS FROM ART 200, MHL 101, THE 135, Music Hist. or Lit., Musical Theatre, or Theatre Hist.</t>
  </si>
  <si>
    <r>
      <t xml:space="preserve">ENG LIT or PHI </t>
    </r>
    <r>
      <rPr>
        <b/>
        <sz val="8"/>
        <color theme="1"/>
        <rFont val="Verdana"/>
        <family val="2"/>
      </rPr>
      <t>(3 HRS)</t>
    </r>
  </si>
  <si>
    <t>One 36-hour or two 18-hour</t>
  </si>
  <si>
    <t xml:space="preserve">3 HRS FROM COM
101, 202, 230 </t>
  </si>
  <si>
    <t>HISTORY (6 HRS)
(101 &amp;102) or (201 &amp; 202)</t>
  </si>
  <si>
    <t>Total Core Hours</t>
  </si>
  <si>
    <t>Bachelor of 
General Studies</t>
  </si>
  <si>
    <t>INSTRUCTIONS: SAVE this excel file to your desktop and maintain the course information as you complete requirements. Be sure to discuss with your advisor and provide updated copies as well. Calculation cells are protected, as well as the print area to print only the text within the RED LINES.  A header and footer will automatically print. The legend on the right is for informational purposes and does not print.</t>
  </si>
  <si>
    <t>Major</t>
  </si>
  <si>
    <t>Total Hours (MAJOR)</t>
  </si>
  <si>
    <t>Authorized Exceptions:</t>
  </si>
  <si>
    <r>
      <t xml:space="preserve">PED  (2 HRS)  
  </t>
    </r>
    <r>
      <rPr>
        <b/>
        <u/>
        <sz val="9"/>
        <color theme="1"/>
        <rFont val="Verdana"/>
        <family val="2"/>
      </rPr>
      <t>or</t>
    </r>
    <r>
      <rPr>
        <b/>
        <sz val="9"/>
        <color theme="1"/>
        <rFont val="Verdana"/>
        <family val="2"/>
      </rPr>
      <t xml:space="preserve">
HEA 300 
(3 HRS)</t>
    </r>
  </si>
  <si>
    <t>MAJOR</t>
  </si>
  <si>
    <t>Bachelor of Science</t>
  </si>
  <si>
    <r>
      <rPr>
        <b/>
        <u/>
        <sz val="12"/>
        <color theme="1"/>
        <rFont val="Verdana"/>
        <family val="2"/>
      </rPr>
      <t>LAB</t>
    </r>
    <r>
      <rPr>
        <b/>
        <sz val="12"/>
        <color theme="1"/>
        <rFont val="Verdana"/>
        <family val="2"/>
      </rPr>
      <t xml:space="preserve"> </t>
    </r>
    <r>
      <rPr>
        <b/>
        <sz val="10"/>
        <color theme="1"/>
        <rFont val="Verdana"/>
        <family val="2"/>
      </rPr>
      <t>SCIENCE</t>
    </r>
    <r>
      <rPr>
        <b/>
        <sz val="12"/>
        <color theme="1"/>
        <rFont val="Verdana"/>
        <family val="2"/>
      </rPr>
      <t xml:space="preserve"> </t>
    </r>
    <r>
      <rPr>
        <b/>
        <sz val="8"/>
        <color theme="1"/>
        <rFont val="Verdana"/>
        <family val="2"/>
      </rPr>
      <t>(4 HRS)</t>
    </r>
  </si>
  <si>
    <t>SCIENCE (3-4 HRS)</t>
  </si>
  <si>
    <r>
      <t xml:space="preserve">PED  (2 HRS)  
  </t>
    </r>
    <r>
      <rPr>
        <b/>
        <u/>
        <sz val="8"/>
        <color theme="1"/>
        <rFont val="Verdana"/>
        <family val="2"/>
      </rPr>
      <t>or</t>
    </r>
    <r>
      <rPr>
        <sz val="8"/>
        <color theme="1"/>
        <rFont val="Verdana"/>
        <family val="2"/>
      </rPr>
      <t xml:space="preserve">
HEA 300 
(3 HRS)</t>
    </r>
  </si>
  <si>
    <r>
      <t xml:space="preserve">ENG Lit or PHI </t>
    </r>
    <r>
      <rPr>
        <b/>
        <sz val="8"/>
        <color theme="1"/>
        <rFont val="Verdana"/>
        <family val="2"/>
      </rPr>
      <t>(3 HRS)</t>
    </r>
  </si>
  <si>
    <r>
      <t xml:space="preserve">ENG Literature </t>
    </r>
    <r>
      <rPr>
        <b/>
        <sz val="9"/>
        <color theme="1"/>
        <rFont val="Verdana"/>
        <family val="2"/>
      </rPr>
      <t>(3 HRS)</t>
    </r>
  </si>
  <si>
    <r>
      <rPr>
        <b/>
        <sz val="10"/>
        <color theme="1"/>
        <rFont val="Verdana"/>
        <family val="2"/>
      </rPr>
      <t>MATHEMATICS</t>
    </r>
    <r>
      <rPr>
        <b/>
        <sz val="9"/>
        <color theme="1"/>
        <rFont val="Verdana"/>
        <family val="2"/>
      </rPr>
      <t xml:space="preserve"> </t>
    </r>
    <r>
      <rPr>
        <b/>
        <sz val="8"/>
        <color theme="1"/>
        <rFont val="Verdana"/>
        <family val="2"/>
      </rPr>
      <t xml:space="preserve">(3 HRS)
</t>
    </r>
    <r>
      <rPr>
        <b/>
        <sz val="10"/>
        <color theme="1"/>
        <rFont val="Verdana"/>
        <family val="2"/>
      </rPr>
      <t>131 or higher</t>
    </r>
  </si>
  <si>
    <t>12-14 HRS FROM  Natural/Physical Science, Math, or Computing</t>
  </si>
  <si>
    <r>
      <t xml:space="preserve">CORE CURRICULUM      </t>
    </r>
    <r>
      <rPr>
        <b/>
        <sz val="11"/>
        <color theme="1"/>
        <rFont val="Verdana"/>
        <family val="2"/>
      </rPr>
      <t xml:space="preserve"> </t>
    </r>
  </si>
  <si>
    <t>MINOR &amp;/OR ELECTIVES</t>
  </si>
  <si>
    <t>Bachelor of Science in Nursing (RN-BSN)</t>
  </si>
  <si>
    <t>COM 101 (3 HRS)</t>
  </si>
  <si>
    <t>COM</t>
  </si>
  <si>
    <r>
      <t xml:space="preserve">INTRO PSY STATISTICS
</t>
    </r>
    <r>
      <rPr>
        <b/>
        <sz val="8"/>
        <color theme="1"/>
        <rFont val="Verdana"/>
        <family val="2"/>
      </rPr>
      <t xml:space="preserve"> (3 HRS)</t>
    </r>
  </si>
  <si>
    <t>NUTRITION &amp; DIET THERAPY (3 HRS)</t>
  </si>
  <si>
    <t>ANAT &amp; PHYS II (4HRS)</t>
  </si>
  <si>
    <t>HEA</t>
  </si>
  <si>
    <t>INTRO PHARM (3 HRS)</t>
  </si>
  <si>
    <r>
      <t xml:space="preserve">PED elective  </t>
    </r>
    <r>
      <rPr>
        <b/>
        <sz val="9"/>
        <color theme="1"/>
        <rFont val="Verdana"/>
        <family val="2"/>
      </rPr>
      <t>(1 HR)</t>
    </r>
  </si>
  <si>
    <t>GEN PSYCH (3 HRS)</t>
  </si>
  <si>
    <t>DEV PSYCH (3 HRS)</t>
  </si>
  <si>
    <t>INTRO SOC (3 HRS)</t>
  </si>
  <si>
    <t>ANAT &amp; PHYS I (4 HRS)</t>
  </si>
  <si>
    <t>GEN MICROBIO (4 HRS)</t>
  </si>
  <si>
    <t>Student's Name for diploma</t>
  </si>
  <si>
    <t>Student's WCU Email</t>
  </si>
  <si>
    <t>Osteopathic Medicine</t>
  </si>
  <si>
    <t>CRSE</t>
  </si>
  <si>
    <t>OMS</t>
  </si>
  <si>
    <t>PRE-CLERKSHIP  (OMS 1 &amp; OMS 2)</t>
  </si>
  <si>
    <t>CONT FOUD MED</t>
  </si>
  <si>
    <t>MED GENETICS</t>
  </si>
  <si>
    <t>HISTOLOGY 1</t>
  </si>
  <si>
    <t>MED BIOCHEM 1</t>
  </si>
  <si>
    <t>DOC SKILLS 1</t>
  </si>
  <si>
    <t>OST PRIN PRACT 1</t>
  </si>
  <si>
    <t>GEN PATHOLOGY</t>
  </si>
  <si>
    <t>MED PHYS 1</t>
  </si>
  <si>
    <t>MED PHYS 2</t>
  </si>
  <si>
    <t>HISTOLOGY 2</t>
  </si>
  <si>
    <t>DOC SKILLS 2</t>
  </si>
  <si>
    <t>OST PRIN PRACT 2</t>
  </si>
  <si>
    <t>MED MICROBIO 1</t>
  </si>
  <si>
    <t>PHARM 1</t>
  </si>
  <si>
    <t>OST PRIN PRACT 3</t>
  </si>
  <si>
    <t>MED BIOCHEM 2</t>
  </si>
  <si>
    <t>SYS PATH 2</t>
  </si>
  <si>
    <t>MED MICROBIO 2</t>
  </si>
  <si>
    <t>PHARM 2</t>
  </si>
  <si>
    <t>OST PATH PRIN 4</t>
  </si>
  <si>
    <t>SYS PATH 1</t>
  </si>
  <si>
    <t>OMS 3 &amp; 4 (89 HOURS)</t>
  </si>
  <si>
    <t>FAMILY MEDICINE 1</t>
  </si>
  <si>
    <t>FAMILY MEDICINE 2</t>
  </si>
  <si>
    <t>ER MEDICINE</t>
  </si>
  <si>
    <t>INTERNAL MED 1</t>
  </si>
  <si>
    <t>INTERNAL MED 2</t>
  </si>
  <si>
    <t>PEDIATRICS</t>
  </si>
  <si>
    <t>GEN SURGERY 1</t>
  </si>
  <si>
    <t>GEN SURGERY 2</t>
  </si>
  <si>
    <t>OBGYN</t>
  </si>
  <si>
    <t>MENTAL HEALTH</t>
  </si>
  <si>
    <t>PATIENT CARE OMT COMP</t>
  </si>
  <si>
    <t>ADV CLIN INTEGRATION</t>
  </si>
  <si>
    <t>CLINICAL ELECTIVES (64 HOURS NEEDED)</t>
  </si>
  <si>
    <t>CLINICAL ELECTIVE 1</t>
  </si>
  <si>
    <t>CLINICAL ELECTIVE 2</t>
  </si>
  <si>
    <t>CLINICAL ELECTIVE 5</t>
  </si>
  <si>
    <t>CLINICAL ELECTIVE 6</t>
  </si>
  <si>
    <t>CLINICAL ELECTIVE 7</t>
  </si>
  <si>
    <t>CLINICAL ELECTIVE 8</t>
  </si>
  <si>
    <t>Assistant to the Registrar</t>
  </si>
  <si>
    <t>Associate Dean for Academic Affairs, COM</t>
  </si>
  <si>
    <t>GRADE</t>
  </si>
  <si>
    <t>Add all the credit hours; then add the quality points. Divide the quality points by the credit hours to obtain the GPA.</t>
  </si>
  <si>
    <t>INSTRUCTIONS: SAVE this excel file to your desktop and maintain the course information as you complete requirements. Be sure to discuss with your advisor and provide updated copies as well. 
Calculation cells are protected, as well as the print area to print only the text within the red lines.  A header and footer will automatically print. The legend on the right is for informational purposes and does not print.
The final printout to submit MUST BE A LEGIBLE ONE-PAGE PORTRAIT printout of ONLY the text within the RED LINES</t>
  </si>
  <si>
    <t>Doctor of Osteopathic Medicine</t>
  </si>
  <si>
    <t>WILLIAM CAREY UNIVERSITY  - DEGREE APPLICATION</t>
  </si>
  <si>
    <t>CLINIC ANATOMY 1</t>
  </si>
  <si>
    <t>CLINIC ANATOMY 2</t>
  </si>
  <si>
    <t>CLINIC SCIENCE 2</t>
  </si>
  <si>
    <t>CLINIC INTEGR 2</t>
  </si>
  <si>
    <t>CLINIC SCIENCE 1</t>
  </si>
  <si>
    <t>CLINIC INTEG 1</t>
  </si>
  <si>
    <t>NEURO BEH SCI 1</t>
  </si>
  <si>
    <t>NEURO BEH SCI 2</t>
  </si>
  <si>
    <t xml:space="preserve">TOTAL HRS OMS 3 &amp; 4  </t>
  </si>
  <si>
    <t xml:space="preserve">TOTAL CLINICAL ELECTIVES  </t>
  </si>
  <si>
    <t>2016-2017</t>
  </si>
  <si>
    <t>2015-2016</t>
  </si>
  <si>
    <t xml:space="preserve">TOTAL OVERALL HOURS  </t>
  </si>
  <si>
    <t xml:space="preserve">INFECT &amp; IMMUNITY </t>
  </si>
  <si>
    <t>TOTAL OMS 1 &amp; 2</t>
  </si>
  <si>
    <t>oms 1 &amp;2</t>
  </si>
  <si>
    <t>H</t>
  </si>
  <si>
    <t>HP</t>
  </si>
  <si>
    <t>May</t>
  </si>
  <si>
    <t>CLINICAL ELECTIVE 3</t>
  </si>
  <si>
    <t>CLINICAL ELECTIVE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</si>
</sst>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2"/>
      <color theme="1"/>
      <name val="Baskerville Old Face"/>
      <family val="2"/>
    </font>
    <font>
      <sz val="11"/>
      <color theme="1"/>
      <name val="Calibri"/>
      <family val="2"/>
      <scheme val="minor"/>
    </font>
    <font>
      <sz val="11"/>
      <color rgb="FF006100"/>
      <name val="Calibri"/>
      <family val="2"/>
      <scheme val="minor"/>
    </font>
    <font>
      <sz val="11"/>
      <color rgb="FFFA7D00"/>
      <name val="Calibri"/>
      <family val="2"/>
      <scheme val="minor"/>
    </font>
    <font>
      <sz val="12"/>
      <color theme="1"/>
      <name val="Verdana"/>
      <family val="2"/>
    </font>
    <font>
      <b/>
      <sz val="12"/>
      <color theme="1"/>
      <name val="Verdana"/>
      <family val="2"/>
    </font>
    <font>
      <sz val="12"/>
      <color theme="1"/>
      <name val="Calibri"/>
      <family val="2"/>
      <scheme val="minor"/>
    </font>
    <font>
      <sz val="12"/>
      <name val="Calibri"/>
      <family val="2"/>
      <scheme val="minor"/>
    </font>
    <font>
      <b/>
      <sz val="11"/>
      <color rgb="FF006100"/>
      <name val="Verdana"/>
      <family val="2"/>
    </font>
    <font>
      <sz val="11"/>
      <color theme="1"/>
      <name val="Verdana"/>
      <family val="2"/>
    </font>
    <font>
      <b/>
      <sz val="11"/>
      <color theme="1"/>
      <name val="Verdana"/>
      <family val="2"/>
    </font>
    <font>
      <b/>
      <sz val="12"/>
      <color rgb="FF006100"/>
      <name val="Verdana"/>
      <family val="2"/>
    </font>
    <font>
      <sz val="12"/>
      <color theme="0" tint="-0.249977111117893"/>
      <name val="Verdana"/>
      <family val="2"/>
    </font>
    <font>
      <sz val="14"/>
      <color theme="0" tint="-0.249977111117893"/>
      <name val="Verdana"/>
      <family val="2"/>
    </font>
    <font>
      <b/>
      <sz val="14"/>
      <color theme="1"/>
      <name val="Verdana"/>
      <family val="2"/>
    </font>
    <font>
      <b/>
      <sz val="10"/>
      <color theme="1"/>
      <name val="Verdana"/>
      <family val="2"/>
    </font>
    <font>
      <b/>
      <sz val="9"/>
      <color theme="1"/>
      <name val="Verdana"/>
      <family val="2"/>
    </font>
    <font>
      <sz val="11"/>
      <name val="Calibri"/>
      <family val="2"/>
      <scheme val="minor"/>
    </font>
    <font>
      <b/>
      <sz val="8"/>
      <color theme="1"/>
      <name val="Verdana"/>
      <family val="2"/>
    </font>
    <font>
      <sz val="10"/>
      <color theme="1"/>
      <name val="Verdana"/>
      <family val="2"/>
    </font>
    <font>
      <sz val="9"/>
      <color theme="1"/>
      <name val="Verdana"/>
      <family val="2"/>
    </font>
    <font>
      <b/>
      <u/>
      <sz val="9"/>
      <color theme="1"/>
      <name val="Verdana"/>
      <family val="2"/>
    </font>
    <font>
      <b/>
      <u/>
      <sz val="12"/>
      <color theme="1"/>
      <name val="Verdana"/>
      <family val="2"/>
    </font>
    <font>
      <sz val="8"/>
      <color theme="1"/>
      <name val="Verdana"/>
      <family val="2"/>
    </font>
    <font>
      <b/>
      <u/>
      <sz val="8"/>
      <color theme="1"/>
      <name val="Verdana"/>
      <family val="2"/>
    </font>
    <font>
      <b/>
      <sz val="13"/>
      <color theme="1"/>
      <name val="Verdana"/>
      <family val="2"/>
    </font>
    <font>
      <sz val="12"/>
      <color theme="1"/>
      <name val="Arial"/>
      <family val="2"/>
    </font>
    <font>
      <sz val="14"/>
      <color theme="1"/>
      <name val="Calibri"/>
      <family val="2"/>
      <scheme val="minor"/>
    </font>
    <font>
      <sz val="14"/>
      <name val="Calibri"/>
      <family val="2"/>
      <scheme val="minor"/>
    </font>
    <font>
      <sz val="16"/>
      <name val="Calibri"/>
      <family val="2"/>
      <scheme val="minor"/>
    </font>
    <font>
      <sz val="14"/>
      <color theme="1"/>
      <name val="Verdana"/>
      <family val="2"/>
    </font>
    <font>
      <b/>
      <sz val="24"/>
      <color theme="1"/>
      <name val="Calibri"/>
      <family val="2"/>
      <scheme val="minor"/>
    </font>
    <font>
      <i/>
      <sz val="14"/>
      <color theme="1"/>
      <name val="Calibri"/>
      <family val="2"/>
      <scheme val="minor"/>
    </font>
  </fonts>
  <fills count="15">
    <fill>
      <patternFill patternType="none"/>
    </fill>
    <fill>
      <patternFill patternType="gray125"/>
    </fill>
    <fill>
      <patternFill patternType="solid">
        <fgColor rgb="FFC6EFCE"/>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00"/>
        <bgColor indexed="64"/>
      </patternFill>
    </fill>
  </fills>
  <borders count="66">
    <border>
      <left/>
      <right/>
      <top/>
      <bottom/>
      <diagonal/>
    </border>
    <border>
      <left/>
      <right/>
      <top/>
      <bottom style="double">
        <color rgb="FFFF800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top style="medium">
        <color indexed="64"/>
      </top>
      <bottom style="double">
        <color rgb="FFFF800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
    <xf numFmtId="0" fontId="0" fillId="0" borderId="0"/>
    <xf numFmtId="0" fontId="1" fillId="0" borderId="0"/>
    <xf numFmtId="0" fontId="2" fillId="2" borderId="0" applyNumberFormat="0" applyBorder="0" applyAlignment="0" applyProtection="0"/>
    <xf numFmtId="0" fontId="3" fillId="0" borderId="1" applyNumberFormat="0" applyFill="0" applyAlignment="0" applyProtection="0"/>
  </cellStyleXfs>
  <cellXfs count="440">
    <xf numFmtId="0" fontId="0" fillId="0" borderId="0" xfId="0"/>
    <xf numFmtId="0" fontId="4" fillId="0" borderId="0" xfId="1" applyFont="1"/>
    <xf numFmtId="0" fontId="4" fillId="0" borderId="0" xfId="0" applyFont="1"/>
    <xf numFmtId="0" fontId="4" fillId="0" borderId="0" xfId="0" applyFont="1" applyFill="1" applyBorder="1"/>
    <xf numFmtId="0" fontId="4" fillId="0" borderId="0" xfId="0" applyFont="1" applyFill="1" applyBorder="1" applyAlignment="1" applyProtection="1">
      <alignment horizontal="center"/>
    </xf>
    <xf numFmtId="0" fontId="4" fillId="0" borderId="0" xfId="0" applyFont="1" applyFill="1" applyBorder="1" applyAlignment="1" applyProtection="1"/>
    <xf numFmtId="0" fontId="0" fillId="0" borderId="0" xfId="0" applyFont="1" applyProtection="1"/>
    <xf numFmtId="0" fontId="6" fillId="0" borderId="0" xfId="0" applyFont="1" applyProtection="1"/>
    <xf numFmtId="0" fontId="6" fillId="0" borderId="0" xfId="0" applyFont="1" applyAlignment="1" applyProtection="1">
      <alignment horizontal="left" vertical="top"/>
    </xf>
    <xf numFmtId="0" fontId="6" fillId="0" borderId="9" xfId="0" applyFont="1" applyBorder="1" applyAlignment="1" applyProtection="1">
      <alignment horizontal="left" vertical="top"/>
    </xf>
    <xf numFmtId="0" fontId="6" fillId="0" borderId="0" xfId="0" applyFont="1" applyBorder="1" applyAlignment="1" applyProtection="1">
      <alignment horizontal="left" vertical="top"/>
    </xf>
    <xf numFmtId="0" fontId="6" fillId="0" borderId="14" xfId="0" applyFont="1" applyBorder="1" applyAlignment="1" applyProtection="1">
      <alignment horizontal="left" vertical="top"/>
    </xf>
    <xf numFmtId="0" fontId="7" fillId="0" borderId="17" xfId="0" applyFont="1" applyBorder="1" applyAlignment="1" applyProtection="1">
      <alignment horizontal="left" vertical="top"/>
    </xf>
    <xf numFmtId="0" fontId="7" fillId="0" borderId="1" xfId="3" applyFont="1" applyBorder="1" applyAlignment="1" applyProtection="1">
      <alignment horizontal="left" vertical="top"/>
    </xf>
    <xf numFmtId="0" fontId="7" fillId="0" borderId="0" xfId="0" applyFont="1" applyBorder="1" applyAlignment="1" applyProtection="1">
      <alignment horizontal="left" vertical="top"/>
    </xf>
    <xf numFmtId="0" fontId="7" fillId="0" borderId="25" xfId="0" applyFont="1" applyBorder="1" applyAlignment="1" applyProtection="1">
      <alignment horizontal="left" vertical="top"/>
    </xf>
    <xf numFmtId="0" fontId="6" fillId="0" borderId="15" xfId="0" applyFont="1" applyFill="1" applyBorder="1" applyAlignment="1" applyProtection="1">
      <alignment horizontal="left" vertical="top"/>
    </xf>
    <xf numFmtId="0" fontId="7" fillId="0" borderId="4" xfId="0" applyFont="1" applyBorder="1" applyAlignment="1" applyProtection="1">
      <alignment horizontal="left" vertical="top"/>
    </xf>
    <xf numFmtId="0" fontId="7" fillId="0" borderId="5" xfId="0" applyFont="1" applyBorder="1" applyAlignment="1" applyProtection="1">
      <alignment horizontal="left" vertical="top"/>
    </xf>
    <xf numFmtId="0" fontId="6" fillId="0" borderId="0" xfId="0" applyFont="1" applyBorder="1" applyProtection="1"/>
    <xf numFmtId="0" fontId="4" fillId="0" borderId="0" xfId="0" applyFont="1" applyFill="1"/>
    <xf numFmtId="0" fontId="4" fillId="10" borderId="0" xfId="0" applyFont="1" applyFill="1" applyAlignment="1">
      <alignment horizontal="center"/>
    </xf>
    <xf numFmtId="0" fontId="4" fillId="10" borderId="0" xfId="0" applyFont="1" applyFill="1" applyBorder="1" applyAlignment="1" applyProtection="1">
      <alignment horizontal="center"/>
    </xf>
    <xf numFmtId="0" fontId="4" fillId="0" borderId="0" xfId="0" applyFont="1" applyProtection="1"/>
    <xf numFmtId="0" fontId="4" fillId="0" borderId="0" xfId="1" applyFont="1" applyProtection="1"/>
    <xf numFmtId="0" fontId="4" fillId="0" borderId="0" xfId="1" applyFont="1" applyBorder="1" applyAlignment="1" applyProtection="1">
      <alignment horizontal="center"/>
    </xf>
    <xf numFmtId="0" fontId="4" fillId="0" borderId="0" xfId="0" applyFont="1" applyFill="1" applyBorder="1" applyProtection="1"/>
    <xf numFmtId="0" fontId="4" fillId="0" borderId="0" xfId="0" applyFont="1" applyFill="1" applyProtection="1"/>
    <xf numFmtId="0" fontId="5" fillId="0" borderId="0" xfId="0" applyFont="1" applyFill="1" applyBorder="1" applyAlignment="1" applyProtection="1">
      <alignment vertical="top" wrapText="1"/>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0" xfId="0" quotePrefix="1" applyFont="1" applyFill="1" applyBorder="1" applyAlignment="1" applyProtection="1">
      <alignment horizontal="center" vertical="center"/>
    </xf>
    <xf numFmtId="0" fontId="5" fillId="0" borderId="0" xfId="0" applyFont="1" applyFill="1" applyBorder="1" applyAlignment="1" applyProtection="1">
      <alignment horizontal="center"/>
    </xf>
    <xf numFmtId="0" fontId="4" fillId="0" borderId="0" xfId="0" applyFont="1" applyBorder="1" applyProtection="1"/>
    <xf numFmtId="0" fontId="4" fillId="0" borderId="0" xfId="0" applyFont="1" applyBorder="1"/>
    <xf numFmtId="0" fontId="6" fillId="0" borderId="18" xfId="0" applyFont="1" applyBorder="1" applyAlignment="1" applyProtection="1">
      <alignment horizontal="right" vertical="center"/>
    </xf>
    <xf numFmtId="0" fontId="6" fillId="0" borderId="27" xfId="0" applyFont="1" applyBorder="1" applyAlignment="1" applyProtection="1">
      <alignment horizontal="right" vertical="center"/>
    </xf>
    <xf numFmtId="0" fontId="4" fillId="0" borderId="0" xfId="0" applyFont="1" applyAlignment="1" applyProtection="1">
      <alignment vertical="center"/>
    </xf>
    <xf numFmtId="0" fontId="7" fillId="0" borderId="2" xfId="0" applyFont="1" applyBorder="1" applyAlignment="1" applyProtection="1">
      <alignment horizontal="left" vertical="top"/>
    </xf>
    <xf numFmtId="0" fontId="7" fillId="0" borderId="41" xfId="3" applyFont="1" applyBorder="1" applyAlignment="1" applyProtection="1">
      <alignment horizontal="left" vertical="top"/>
    </xf>
    <xf numFmtId="0" fontId="7" fillId="0" borderId="31" xfId="0" applyFont="1" applyBorder="1" applyAlignment="1" applyProtection="1">
      <alignment horizontal="left" vertical="top"/>
    </xf>
    <xf numFmtId="0" fontId="7" fillId="0" borderId="32" xfId="0" applyFont="1" applyBorder="1" applyAlignment="1" applyProtection="1">
      <alignment horizontal="left" vertical="top"/>
    </xf>
    <xf numFmtId="0" fontId="7" fillId="0" borderId="10" xfId="0" applyFont="1" applyBorder="1" applyAlignment="1" applyProtection="1">
      <alignment horizontal="left" vertical="top"/>
    </xf>
    <xf numFmtId="0" fontId="7" fillId="0" borderId="19" xfId="0" applyFont="1" applyBorder="1" applyAlignment="1" applyProtection="1">
      <alignment horizontal="left" vertical="top"/>
    </xf>
    <xf numFmtId="0" fontId="7" fillId="0" borderId="16" xfId="0" applyFont="1" applyBorder="1" applyAlignment="1" applyProtection="1">
      <alignment horizontal="left" vertical="top"/>
    </xf>
    <xf numFmtId="0" fontId="6" fillId="0" borderId="2" xfId="0" applyFont="1" applyBorder="1" applyAlignment="1" applyProtection="1">
      <alignment horizontal="left" vertical="center"/>
    </xf>
    <xf numFmtId="0" fontId="6" fillId="0" borderId="42" xfId="0" applyFont="1" applyBorder="1" applyAlignment="1" applyProtection="1">
      <alignment horizontal="right" vertical="center"/>
    </xf>
    <xf numFmtId="0" fontId="6" fillId="0" borderId="21" xfId="0" applyFont="1" applyFill="1" applyBorder="1" applyAlignment="1" applyProtection="1">
      <alignment horizontal="left" vertical="top"/>
    </xf>
    <xf numFmtId="0" fontId="6" fillId="0" borderId="21" xfId="0" applyFont="1" applyBorder="1" applyAlignment="1" applyProtection="1">
      <alignment horizontal="left" vertical="top"/>
    </xf>
    <xf numFmtId="0" fontId="6" fillId="0" borderId="43" xfId="0" applyFont="1" applyBorder="1" applyAlignment="1" applyProtection="1">
      <alignment horizontal="left" vertical="top"/>
    </xf>
    <xf numFmtId="0" fontId="6" fillId="0" borderId="17" xfId="0" applyFont="1" applyBorder="1" applyAlignment="1" applyProtection="1">
      <alignment horizontal="left" vertical="center"/>
    </xf>
    <xf numFmtId="0" fontId="6" fillId="0" borderId="16" xfId="0" applyFont="1" applyBorder="1" applyAlignment="1" applyProtection="1">
      <alignment horizontal="left" vertical="top"/>
    </xf>
    <xf numFmtId="0" fontId="6" fillId="0" borderId="25" xfId="0" applyFont="1" applyBorder="1" applyAlignment="1" applyProtection="1">
      <alignment horizontal="left" vertical="top"/>
    </xf>
    <xf numFmtId="0" fontId="6" fillId="0" borderId="4" xfId="0" applyFont="1" applyBorder="1" applyAlignment="1" applyProtection="1">
      <alignment horizontal="left" vertical="top"/>
    </xf>
    <xf numFmtId="0" fontId="6" fillId="0" borderId="3" xfId="0" applyFont="1" applyBorder="1" applyAlignment="1" applyProtection="1">
      <alignment horizontal="left" vertical="center"/>
    </xf>
    <xf numFmtId="0" fontId="6" fillId="0" borderId="11" xfId="0" applyFont="1" applyFill="1" applyBorder="1" applyAlignment="1" applyProtection="1">
      <alignment horizontal="left" vertical="top"/>
    </xf>
    <xf numFmtId="0" fontId="4" fillId="0" borderId="0" xfId="1" applyFont="1" applyBorder="1" applyProtection="1"/>
    <xf numFmtId="0" fontId="5" fillId="0" borderId="0" xfId="1" applyFont="1" applyBorder="1" applyAlignment="1" applyProtection="1">
      <alignment horizontal="center" vertical="center"/>
    </xf>
    <xf numFmtId="0" fontId="5" fillId="0" borderId="0" xfId="1" applyFont="1" applyFill="1" applyBorder="1" applyAlignment="1" applyProtection="1"/>
    <xf numFmtId="0" fontId="4" fillId="0" borderId="0" xfId="1" applyFont="1" applyBorder="1" applyAlignment="1" applyProtection="1">
      <alignment horizontal="left" indent="1"/>
    </xf>
    <xf numFmtId="0" fontId="5" fillId="0" borderId="0" xfId="1" applyFont="1" applyBorder="1" applyAlignment="1" applyProtection="1"/>
    <xf numFmtId="0" fontId="4" fillId="0" borderId="0" xfId="1" applyFont="1" applyBorder="1" applyAlignment="1" applyProtection="1"/>
    <xf numFmtId="0" fontId="5" fillId="0" borderId="0" xfId="1" applyFont="1" applyBorder="1" applyAlignment="1" applyProtection="1">
      <alignment horizontal="center"/>
    </xf>
    <xf numFmtId="0" fontId="4" fillId="0" borderId="0" xfId="0" applyFont="1" applyAlignment="1" applyProtection="1">
      <alignment horizontal="center"/>
    </xf>
    <xf numFmtId="0" fontId="4" fillId="0" borderId="0" xfId="0" applyFont="1" applyBorder="1" applyAlignment="1" applyProtection="1">
      <alignment horizontal="center"/>
    </xf>
    <xf numFmtId="0" fontId="4" fillId="0" borderId="0" xfId="1" applyFont="1" applyAlignment="1" applyProtection="1"/>
    <xf numFmtId="0" fontId="5" fillId="0" borderId="0" xfId="1" applyFont="1" applyBorder="1" applyAlignment="1" applyProtection="1">
      <alignment horizontal="center" vertical="center" wrapText="1"/>
    </xf>
    <xf numFmtId="0" fontId="5" fillId="0" borderId="0" xfId="1" applyFont="1" applyBorder="1" applyAlignment="1" applyProtection="1">
      <alignment vertical="center"/>
    </xf>
    <xf numFmtId="0" fontId="5" fillId="0" borderId="0" xfId="0" applyFont="1" applyAlignment="1" applyProtection="1">
      <alignment vertical="center"/>
    </xf>
    <xf numFmtId="0" fontId="4" fillId="0" borderId="20" xfId="0" quotePrefix="1" applyFont="1" applyFill="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12" fillId="0" borderId="0" xfId="0" applyFont="1" applyBorder="1" applyAlignment="1" applyProtection="1">
      <alignment vertical="center" textRotation="90"/>
    </xf>
    <xf numFmtId="0" fontId="12" fillId="0" borderId="0" xfId="0" applyFont="1" applyBorder="1" applyAlignment="1" applyProtection="1">
      <alignment vertical="center" textRotation="180"/>
    </xf>
    <xf numFmtId="0" fontId="4" fillId="0" borderId="0" xfId="0" applyFont="1" applyBorder="1" applyAlignment="1" applyProtection="1">
      <protection locked="0"/>
    </xf>
    <xf numFmtId="0" fontId="4" fillId="0" borderId="0" xfId="0" applyFont="1" applyBorder="1" applyAlignment="1" applyProtection="1"/>
    <xf numFmtId="0" fontId="11" fillId="0" borderId="0" xfId="2" applyFont="1" applyFill="1" applyBorder="1" applyAlignment="1">
      <alignment vertical="center" wrapText="1"/>
    </xf>
    <xf numFmtId="0" fontId="5" fillId="0" borderId="0" xfId="1" applyFont="1" applyBorder="1" applyAlignment="1" applyProtection="1">
      <alignment wrapText="1"/>
    </xf>
    <xf numFmtId="0" fontId="13" fillId="0" borderId="0" xfId="0" applyFont="1" applyFill="1" applyBorder="1" applyAlignment="1" applyProtection="1">
      <alignment horizontal="center" vertical="center" textRotation="90"/>
    </xf>
    <xf numFmtId="0" fontId="13" fillId="0" borderId="0" xfId="0" applyFont="1" applyFill="1" applyBorder="1" applyAlignment="1" applyProtection="1">
      <alignment horizontal="center" vertical="center" textRotation="180"/>
    </xf>
    <xf numFmtId="0" fontId="4" fillId="0" borderId="0" xfId="0" applyFont="1" applyFill="1" applyAlignment="1" applyProtection="1">
      <alignment horizontal="center"/>
    </xf>
    <xf numFmtId="0" fontId="5" fillId="0" borderId="0" xfId="0" quotePrefix="1" applyFont="1" applyFill="1" applyBorder="1" applyAlignment="1" applyProtection="1">
      <alignment vertical="center"/>
    </xf>
    <xf numFmtId="0" fontId="5" fillId="0" borderId="0" xfId="0" applyFont="1" applyFill="1" applyBorder="1" applyAlignment="1" applyProtection="1"/>
    <xf numFmtId="0" fontId="4" fillId="0" borderId="0" xfId="0" applyFont="1" applyFill="1" applyBorder="1" applyAlignment="1" applyProtection="1">
      <alignment vertical="top"/>
    </xf>
    <xf numFmtId="0" fontId="4"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5" fillId="0" borderId="0" xfId="0" quotePrefix="1" applyFont="1" applyFill="1" applyBorder="1" applyAlignment="1" applyProtection="1">
      <alignment horizontal="center"/>
    </xf>
    <xf numFmtId="0" fontId="4" fillId="0" borderId="0" xfId="0" applyFont="1" applyFill="1" applyAlignment="1">
      <alignment horizontal="center"/>
    </xf>
    <xf numFmtId="0" fontId="9" fillId="0" borderId="0" xfId="0" applyFont="1"/>
    <xf numFmtId="0" fontId="1" fillId="0" borderId="0" xfId="0" applyFont="1" applyBorder="1" applyAlignment="1" applyProtection="1">
      <alignment horizontal="left" vertical="top"/>
    </xf>
    <xf numFmtId="0" fontId="17" fillId="0" borderId="0" xfId="0" applyFont="1" applyBorder="1" applyAlignment="1" applyProtection="1">
      <alignment horizontal="left" vertical="top"/>
    </xf>
    <xf numFmtId="0" fontId="6" fillId="0" borderId="31"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6" xfId="0" applyFont="1" applyBorder="1" applyAlignment="1" applyProtection="1">
      <alignment horizontal="left" vertical="center"/>
    </xf>
    <xf numFmtId="0" fontId="6" fillId="0" borderId="25" xfId="0" applyFont="1" applyBorder="1"/>
    <xf numFmtId="0" fontId="6" fillId="0" borderId="3" xfId="0" applyFont="1" applyBorder="1"/>
    <xf numFmtId="0" fontId="6" fillId="0" borderId="4" xfId="0" applyFont="1" applyBorder="1" applyProtection="1"/>
    <xf numFmtId="0" fontId="6" fillId="0" borderId="5" xfId="0" applyFont="1" applyBorder="1"/>
    <xf numFmtId="0" fontId="6" fillId="0" borderId="0" xfId="0" applyFont="1"/>
    <xf numFmtId="0" fontId="6" fillId="0" borderId="0" xfId="0" applyFont="1" applyBorder="1"/>
    <xf numFmtId="0" fontId="6" fillId="0" borderId="17" xfId="0" applyFont="1" applyBorder="1"/>
    <xf numFmtId="0" fontId="1" fillId="0" borderId="0" xfId="0" applyFont="1"/>
    <xf numFmtId="0" fontId="5" fillId="0" borderId="0" xfId="0" applyFont="1" applyProtection="1"/>
    <xf numFmtId="0" fontId="14" fillId="0" borderId="0" xfId="0" applyFont="1" applyFill="1" applyBorder="1" applyAlignment="1" applyProtection="1">
      <alignment horizontal="center" vertical="center"/>
    </xf>
    <xf numFmtId="0" fontId="5" fillId="5" borderId="22" xfId="0" applyFont="1" applyFill="1" applyBorder="1" applyAlignment="1" applyProtection="1">
      <alignment horizontal="center" vertical="center"/>
    </xf>
    <xf numFmtId="0" fontId="4" fillId="0" borderId="0" xfId="0" applyFont="1" applyBorder="1" applyAlignment="1" applyProtection="1">
      <alignment horizontal="center"/>
    </xf>
    <xf numFmtId="0" fontId="5" fillId="0" borderId="0" xfId="1" applyFont="1" applyBorder="1" applyAlignment="1" applyProtection="1">
      <alignment horizontal="center"/>
    </xf>
    <xf numFmtId="0" fontId="15"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4" fillId="0" borderId="0" xfId="0" quotePrefix="1"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xf>
    <xf numFmtId="2" fontId="4" fillId="0" borderId="49" xfId="0" applyNumberFormat="1"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20" xfId="0" applyFont="1" applyFill="1" applyBorder="1" applyAlignment="1" applyProtection="1">
      <alignment horizontal="center" vertical="center"/>
      <protection locked="0"/>
    </xf>
    <xf numFmtId="0" fontId="4" fillId="10" borderId="0" xfId="0" applyFont="1" applyFill="1"/>
    <xf numFmtId="0" fontId="5" fillId="5" borderId="13" xfId="0" applyFont="1" applyFill="1" applyBorder="1" applyAlignment="1" applyProtection="1">
      <alignment vertical="center"/>
    </xf>
    <xf numFmtId="0" fontId="5" fillId="0" borderId="0" xfId="0" applyFont="1" applyBorder="1" applyAlignment="1" applyProtection="1"/>
    <xf numFmtId="0" fontId="5" fillId="0" borderId="0" xfId="0" applyFont="1" applyFill="1" applyBorder="1" applyAlignment="1" applyProtection="1">
      <alignment horizontal="center"/>
    </xf>
    <xf numFmtId="0" fontId="5" fillId="11" borderId="35" xfId="0" applyFont="1" applyFill="1" applyBorder="1" applyAlignment="1" applyProtection="1">
      <alignment horizontal="center" vertical="center"/>
    </xf>
    <xf numFmtId="0" fontId="5" fillId="11" borderId="9" xfId="0" applyFont="1" applyFill="1" applyBorder="1" applyAlignment="1" applyProtection="1">
      <alignment horizontal="center" vertical="center"/>
    </xf>
    <xf numFmtId="0" fontId="5" fillId="11" borderId="43" xfId="0" applyFont="1" applyFill="1" applyBorder="1" applyAlignment="1" applyProtection="1">
      <alignment horizontal="center" vertical="center"/>
    </xf>
    <xf numFmtId="0" fontId="5" fillId="8" borderId="38" xfId="0" applyFont="1" applyFill="1" applyBorder="1" applyAlignment="1" applyProtection="1">
      <alignment horizontal="center" vertical="center"/>
    </xf>
    <xf numFmtId="0" fontId="5" fillId="8" borderId="21" xfId="0" applyFont="1" applyFill="1" applyBorder="1" applyAlignment="1" applyProtection="1">
      <alignment horizontal="center" vertical="center"/>
    </xf>
    <xf numFmtId="0" fontId="5" fillId="8" borderId="43" xfId="0" applyFont="1" applyFill="1" applyBorder="1" applyAlignment="1" applyProtection="1">
      <alignment horizontal="center" vertical="center"/>
    </xf>
    <xf numFmtId="0" fontId="5" fillId="5" borderId="12" xfId="0" applyFont="1" applyFill="1" applyBorder="1" applyAlignment="1" applyProtection="1">
      <alignment vertical="center"/>
    </xf>
    <xf numFmtId="0" fontId="4" fillId="5" borderId="12" xfId="0" quotePrefix="1" applyFont="1" applyFill="1" applyBorder="1" applyAlignment="1" applyProtection="1">
      <alignment vertical="center"/>
    </xf>
    <xf numFmtId="0" fontId="9" fillId="0" borderId="0" xfId="0" quotePrefix="1" applyFont="1" applyBorder="1" applyAlignment="1" applyProtection="1">
      <alignment horizontal="center" vertical="center"/>
    </xf>
    <xf numFmtId="0" fontId="9" fillId="12" borderId="34" xfId="0" applyFont="1" applyFill="1" applyBorder="1" applyProtection="1"/>
    <xf numFmtId="0" fontId="9" fillId="12" borderId="18" xfId="0" applyFont="1" applyFill="1" applyBorder="1" applyAlignment="1" applyProtection="1">
      <alignment horizontal="left"/>
    </xf>
    <xf numFmtId="0" fontId="9" fillId="12" borderId="0" xfId="0" applyFont="1" applyFill="1" applyBorder="1" applyAlignment="1" applyProtection="1">
      <alignment horizontal="left"/>
    </xf>
    <xf numFmtId="0" fontId="9" fillId="12" borderId="40" xfId="0" applyFont="1" applyFill="1" applyBorder="1" applyProtection="1"/>
    <xf numFmtId="0" fontId="9" fillId="12" borderId="27" xfId="0" applyFont="1" applyFill="1" applyBorder="1" applyAlignment="1" applyProtection="1">
      <alignment horizontal="left"/>
    </xf>
    <xf numFmtId="0" fontId="9" fillId="12" borderId="26" xfId="0" applyFont="1" applyFill="1" applyBorder="1" applyAlignment="1" applyProtection="1">
      <alignment horizontal="left"/>
    </xf>
    <xf numFmtId="0" fontId="9" fillId="12" borderId="39" xfId="0" applyFont="1" applyFill="1" applyBorder="1" applyProtection="1"/>
    <xf numFmtId="0" fontId="9" fillId="0" borderId="17"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0" xfId="0" applyFont="1" applyBorder="1" applyAlignment="1" applyProtection="1">
      <alignment horizontal="center"/>
    </xf>
    <xf numFmtId="0" fontId="9" fillId="0" borderId="25" xfId="0" quotePrefix="1" applyFont="1" applyBorder="1" applyAlignment="1" applyProtection="1">
      <alignment horizontal="center" vertical="center"/>
    </xf>
    <xf numFmtId="0" fontId="9" fillId="0" borderId="25" xfId="0" quotePrefix="1" applyFont="1" applyBorder="1" applyAlignment="1" applyProtection="1">
      <alignment horizontal="center"/>
    </xf>
    <xf numFmtId="0" fontId="9" fillId="0" borderId="25" xfId="0" applyFont="1" applyBorder="1" applyProtection="1"/>
    <xf numFmtId="0" fontId="9" fillId="0" borderId="46" xfId="0" applyFont="1" applyFill="1" applyBorder="1" applyAlignment="1" applyProtection="1">
      <alignment horizontal="center"/>
    </xf>
    <xf numFmtId="0" fontId="9" fillId="0" borderId="26" xfId="0" applyFont="1" applyFill="1" applyBorder="1" applyAlignment="1" applyProtection="1">
      <alignment horizontal="center"/>
    </xf>
    <xf numFmtId="0" fontId="9" fillId="0" borderId="26" xfId="0" applyFont="1" applyBorder="1" applyAlignment="1" applyProtection="1">
      <alignment horizontal="center"/>
    </xf>
    <xf numFmtId="0" fontId="9" fillId="0" borderId="47" xfId="0" applyFont="1" applyBorder="1" applyProtection="1"/>
    <xf numFmtId="0" fontId="4" fillId="0" borderId="0" xfId="0" applyFont="1" applyBorder="1" applyAlignment="1" applyProtection="1">
      <alignment horizontal="center"/>
    </xf>
    <xf numFmtId="0" fontId="5" fillId="5" borderId="22" xfId="0" applyFont="1" applyFill="1" applyBorder="1" applyAlignment="1" applyProtection="1">
      <alignment horizontal="center" vertical="center"/>
    </xf>
    <xf numFmtId="0" fontId="5" fillId="0" borderId="20" xfId="0" applyFont="1" applyFill="1" applyBorder="1" applyAlignment="1" applyProtection="1">
      <alignment horizontal="center" vertical="center"/>
      <protection locked="0"/>
    </xf>
    <xf numFmtId="0" fontId="4" fillId="0" borderId="20" xfId="0" applyFont="1" applyBorder="1" applyAlignment="1" applyProtection="1">
      <alignment horizontal="center" vertical="center" wrapText="1"/>
      <protection locked="0"/>
    </xf>
    <xf numFmtId="0" fontId="5" fillId="0" borderId="0" xfId="1" applyFont="1" applyBorder="1" applyAlignment="1" applyProtection="1">
      <alignment horizontal="center"/>
    </xf>
    <xf numFmtId="0" fontId="5" fillId="0" borderId="0" xfId="0" applyFont="1" applyFill="1" applyBorder="1" applyAlignment="1" applyProtection="1">
      <alignment horizontal="center"/>
    </xf>
    <xf numFmtId="0" fontId="4" fillId="0" borderId="0" xfId="0" applyFont="1" applyAlignment="1">
      <alignment horizontal="center"/>
    </xf>
    <xf numFmtId="0" fontId="5" fillId="0" borderId="20" xfId="0" applyFont="1" applyFill="1" applyBorder="1" applyAlignment="1" applyProtection="1">
      <alignment vertical="center"/>
      <protection locked="0"/>
    </xf>
    <xf numFmtId="0" fontId="5" fillId="5" borderId="22" xfId="0" applyFont="1" applyFill="1" applyBorder="1" applyAlignment="1" applyProtection="1">
      <alignment vertical="center"/>
    </xf>
    <xf numFmtId="0" fontId="5"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5" fillId="0" borderId="20" xfId="0" applyFont="1" applyBorder="1" applyAlignment="1" applyProtection="1">
      <alignment horizontal="center" vertical="center" wrapText="1"/>
      <protection locked="0"/>
    </xf>
    <xf numFmtId="0" fontId="5" fillId="0" borderId="20" xfId="0" applyFont="1" applyBorder="1" applyAlignment="1" applyProtection="1">
      <alignment vertical="center" wrapText="1"/>
      <protection locked="0"/>
    </xf>
    <xf numFmtId="0" fontId="5" fillId="4" borderId="21"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0" borderId="0" xfId="1" applyFont="1" applyFill="1" applyBorder="1" applyAlignment="1" applyProtection="1">
      <alignment horizontal="center"/>
    </xf>
    <xf numFmtId="0" fontId="4" fillId="0" borderId="0" xfId="1" applyFont="1" applyAlignment="1" applyProtection="1">
      <alignment horizontal="center"/>
    </xf>
    <xf numFmtId="0" fontId="5" fillId="0" borderId="0" xfId="1" applyFont="1" applyBorder="1" applyAlignment="1" applyProtection="1">
      <alignment horizontal="center" wrapText="1"/>
    </xf>
    <xf numFmtId="0" fontId="5" fillId="0" borderId="56" xfId="0" applyFont="1" applyFill="1" applyBorder="1" applyAlignment="1" applyProtection="1">
      <alignment vertical="center"/>
    </xf>
    <xf numFmtId="0" fontId="4" fillId="0" borderId="0" xfId="0" applyFont="1" applyBorder="1" applyAlignment="1">
      <alignment horizontal="center"/>
    </xf>
    <xf numFmtId="0" fontId="5" fillId="5" borderId="13" xfId="0" applyFont="1" applyFill="1" applyBorder="1" applyAlignment="1" applyProtection="1">
      <alignment horizontal="center" vertical="center"/>
    </xf>
    <xf numFmtId="0" fontId="4" fillId="0" borderId="17" xfId="0" applyFont="1" applyBorder="1"/>
    <xf numFmtId="0" fontId="4" fillId="0" borderId="20" xfId="0" applyFont="1" applyBorder="1" applyAlignment="1">
      <alignment horizontal="center"/>
    </xf>
    <xf numFmtId="0" fontId="4" fillId="5" borderId="12" xfId="0" quotePrefix="1" applyFont="1" applyFill="1" applyBorder="1" applyAlignment="1" applyProtection="1">
      <alignment horizontal="center" vertical="center"/>
    </xf>
    <xf numFmtId="0" fontId="5" fillId="0" borderId="0" xfId="0" applyFont="1" applyBorder="1" applyAlignment="1">
      <alignment horizontal="center" vertical="center"/>
    </xf>
    <xf numFmtId="0" fontId="5" fillId="0" borderId="7" xfId="0" applyFont="1" applyFill="1" applyBorder="1" applyAlignment="1" applyProtection="1">
      <alignment horizontal="center" vertical="center"/>
      <protection locked="0"/>
    </xf>
    <xf numFmtId="0" fontId="4" fillId="0" borderId="7" xfId="0" quotePrefix="1"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xf>
    <xf numFmtId="0" fontId="4" fillId="0" borderId="20" xfId="0" applyFont="1" applyBorder="1" applyAlignment="1" applyProtection="1">
      <alignment horizontal="center" vertical="center" wrapText="1"/>
      <protection locked="0"/>
    </xf>
    <xf numFmtId="0" fontId="4" fillId="0" borderId="0" xfId="0" applyFont="1" applyFill="1" applyBorder="1" applyAlignment="1" applyProtection="1">
      <protection locked="0"/>
    </xf>
    <xf numFmtId="0" fontId="4" fillId="0" borderId="0" xfId="0" applyFont="1" applyFill="1" applyBorder="1" applyAlignment="1" applyProtection="1">
      <alignment horizontal="center" vertical="top"/>
    </xf>
    <xf numFmtId="0" fontId="4" fillId="0" borderId="0" xfId="1" applyFont="1" applyFill="1" applyBorder="1" applyAlignment="1" applyProtection="1">
      <alignment horizontal="center"/>
    </xf>
    <xf numFmtId="0" fontId="4" fillId="0" borderId="0" xfId="1" applyFont="1" applyBorder="1" applyAlignment="1" applyProtection="1">
      <alignment horizontal="center" wrapText="1"/>
    </xf>
    <xf numFmtId="0" fontId="4" fillId="0" borderId="0" xfId="1" applyFont="1" applyBorder="1" applyAlignment="1" applyProtection="1">
      <alignment horizontal="center" vertical="center"/>
    </xf>
    <xf numFmtId="0" fontId="4" fillId="0" borderId="0" xfId="0" applyFont="1" applyFill="1" applyBorder="1" applyAlignment="1" applyProtection="1">
      <alignment horizontal="center" vertical="top" wrapText="1"/>
    </xf>
    <xf numFmtId="0" fontId="4" fillId="0" borderId="0" xfId="0" applyFont="1" applyAlignment="1"/>
    <xf numFmtId="0" fontId="4" fillId="0" borderId="0" xfId="0" applyFont="1" applyBorder="1" applyAlignment="1"/>
    <xf numFmtId="0" fontId="14" fillId="0" borderId="0" xfId="0" applyFont="1" applyFill="1" applyAlignment="1">
      <alignment vertical="top" wrapText="1"/>
    </xf>
    <xf numFmtId="0" fontId="0" fillId="0" borderId="0" xfId="0" applyFont="1" applyFill="1" applyBorder="1" applyAlignment="1" applyProtection="1">
      <alignment vertical="center"/>
    </xf>
    <xf numFmtId="0" fontId="4" fillId="5" borderId="22" xfId="0" applyFont="1" applyFill="1" applyBorder="1" applyAlignment="1" applyProtection="1">
      <alignment horizontal="center" vertical="center"/>
    </xf>
    <xf numFmtId="0" fontId="14" fillId="0" borderId="0" xfId="0" applyFont="1" applyBorder="1" applyAlignment="1" applyProtection="1">
      <alignment vertical="center"/>
      <protection locked="0"/>
    </xf>
    <xf numFmtId="0" fontId="4" fillId="0" borderId="9" xfId="0" applyFont="1" applyBorder="1" applyAlignment="1" applyProtection="1">
      <alignment horizontal="center" vertical="center" wrapText="1"/>
      <protection locked="0"/>
    </xf>
    <xf numFmtId="0" fontId="4" fillId="0" borderId="9"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xf>
    <xf numFmtId="0" fontId="26" fillId="0" borderId="58" xfId="0" applyFont="1" applyFill="1" applyBorder="1" applyAlignment="1" applyProtection="1">
      <alignment horizontal="center" vertical="center"/>
      <protection locked="0"/>
    </xf>
    <xf numFmtId="0" fontId="26" fillId="0" borderId="44" xfId="0" applyFont="1" applyFill="1" applyBorder="1" applyAlignment="1" applyProtection="1">
      <alignment horizontal="center" vertical="center"/>
      <protection locked="0"/>
    </xf>
    <xf numFmtId="0" fontId="27" fillId="0" borderId="0" xfId="0" applyFont="1" applyBorder="1" applyAlignment="1" applyProtection="1">
      <alignment horizontal="left" vertical="top"/>
    </xf>
    <xf numFmtId="0" fontId="28" fillId="0" borderId="0" xfId="0" applyFont="1" applyBorder="1" applyAlignment="1" applyProtection="1">
      <alignment horizontal="left" vertical="top"/>
    </xf>
    <xf numFmtId="0" fontId="29" fillId="0" borderId="10" xfId="0" applyFont="1" applyBorder="1" applyAlignment="1" applyProtection="1">
      <alignment horizontal="left" vertical="top"/>
    </xf>
    <xf numFmtId="0" fontId="29" fillId="0" borderId="19" xfId="0" applyFont="1" applyBorder="1" applyAlignment="1" applyProtection="1">
      <alignment horizontal="left" vertical="top"/>
    </xf>
    <xf numFmtId="0" fontId="29" fillId="0" borderId="16" xfId="0" applyFont="1" applyBorder="1" applyAlignment="1" applyProtection="1">
      <alignment horizontal="left" vertical="top"/>
    </xf>
    <xf numFmtId="0" fontId="29" fillId="0" borderId="1" xfId="3" applyFont="1" applyBorder="1" applyAlignment="1" applyProtection="1">
      <alignment horizontal="left" vertical="top"/>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8" fillId="0" borderId="0" xfId="2" applyFont="1" applyFill="1" applyBorder="1" applyAlignment="1">
      <alignment vertical="center" wrapText="1"/>
    </xf>
    <xf numFmtId="0" fontId="26" fillId="0" borderId="9" xfId="0" applyFont="1" applyFill="1" applyBorder="1" applyAlignment="1" applyProtection="1">
      <alignment horizontal="center" vertical="center"/>
      <protection locked="0"/>
    </xf>
    <xf numFmtId="0" fontId="27" fillId="0" borderId="0" xfId="0" applyFont="1" applyBorder="1"/>
    <xf numFmtId="0" fontId="26" fillId="0" borderId="14" xfId="0" applyFont="1" applyFill="1" applyBorder="1" applyAlignment="1" applyProtection="1">
      <alignment horizontal="center" vertical="center"/>
      <protection locked="0"/>
    </xf>
    <xf numFmtId="0" fontId="4" fillId="0" borderId="14" xfId="0" quotePrefix="1"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xf>
    <xf numFmtId="0" fontId="5" fillId="4" borderId="63" xfId="0" applyFont="1" applyFill="1" applyBorder="1" applyAlignment="1" applyProtection="1">
      <alignment horizontal="center" vertical="center"/>
    </xf>
    <xf numFmtId="0" fontId="5" fillId="4" borderId="63" xfId="0" applyFont="1" applyFill="1" applyBorder="1" applyAlignment="1" applyProtection="1">
      <alignment horizontal="center" vertical="center"/>
      <protection locked="0"/>
    </xf>
    <xf numFmtId="0" fontId="5" fillId="4" borderId="61" xfId="0" applyFont="1" applyFill="1" applyBorder="1" applyAlignment="1" applyProtection="1">
      <alignment horizontal="center" vertical="center"/>
    </xf>
    <xf numFmtId="0" fontId="26" fillId="0" borderId="27" xfId="0" applyFont="1" applyFill="1" applyBorder="1" applyAlignment="1" applyProtection="1">
      <alignment horizontal="center" vertical="center"/>
      <protection locked="0"/>
    </xf>
    <xf numFmtId="0" fontId="5" fillId="4" borderId="63" xfId="0" applyFont="1" applyFill="1" applyBorder="1" applyAlignment="1" applyProtection="1">
      <alignment vertical="center"/>
    </xf>
    <xf numFmtId="0" fontId="32" fillId="0" borderId="0" xfId="0" applyFont="1"/>
    <xf numFmtId="0" fontId="5" fillId="0" borderId="0" xfId="0" applyFont="1" applyFill="1" applyBorder="1" applyAlignment="1">
      <alignment horizontal="left" vertical="center"/>
    </xf>
    <xf numFmtId="0" fontId="10" fillId="0" borderId="0" xfId="0" applyFont="1" applyFill="1" applyBorder="1" applyAlignment="1" applyProtection="1">
      <alignment vertical="center"/>
    </xf>
    <xf numFmtId="2" fontId="10"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Fill="1" applyBorder="1"/>
    <xf numFmtId="0" fontId="5" fillId="9" borderId="61" xfId="0" applyFont="1" applyFill="1" applyBorder="1" applyAlignment="1" applyProtection="1">
      <alignment horizontal="center" vertical="center"/>
    </xf>
    <xf numFmtId="0" fontId="5" fillId="9" borderId="56" xfId="0" applyFont="1" applyFill="1" applyBorder="1" applyAlignment="1">
      <alignment horizontal="center" vertical="center"/>
    </xf>
    <xf numFmtId="0" fontId="10" fillId="9" borderId="63" xfId="0" applyFont="1" applyFill="1" applyBorder="1" applyAlignment="1" applyProtection="1">
      <alignment horizontal="center" vertical="center"/>
    </xf>
    <xf numFmtId="2" fontId="10" fillId="9" borderId="61" xfId="0" applyNumberFormat="1" applyFont="1" applyFill="1" applyBorder="1" applyAlignment="1" applyProtection="1">
      <alignment horizontal="center" vertical="center"/>
    </xf>
    <xf numFmtId="0" fontId="5" fillId="9" borderId="62" xfId="0" applyFont="1" applyFill="1" applyBorder="1" applyAlignment="1">
      <alignment horizontal="center" vertical="center"/>
    </xf>
    <xf numFmtId="0" fontId="10" fillId="9" borderId="60" xfId="0" applyFont="1" applyFill="1" applyBorder="1" applyAlignment="1" applyProtection="1">
      <alignment horizontal="center" vertical="center"/>
      <protection locked="0"/>
    </xf>
    <xf numFmtId="0" fontId="4" fillId="14" borderId="0" xfId="0" applyFont="1" applyFill="1"/>
    <xf numFmtId="0" fontId="5" fillId="0" borderId="0" xfId="0" applyFont="1" applyFill="1" applyBorder="1" applyAlignment="1" applyProtection="1">
      <alignment horizontal="center"/>
    </xf>
    <xf numFmtId="0" fontId="5" fillId="0" borderId="0" xfId="0" applyFont="1" applyFill="1" applyBorder="1" applyAlignment="1" applyProtection="1">
      <alignment horizontal="left"/>
    </xf>
    <xf numFmtId="0" fontId="10" fillId="0" borderId="57" xfId="0" applyFont="1" applyBorder="1" applyAlignment="1">
      <alignment horizontal="left" vertical="center"/>
    </xf>
    <xf numFmtId="0" fontId="10" fillId="0" borderId="54" xfId="0" applyFont="1" applyBorder="1" applyAlignment="1">
      <alignment horizontal="left" vertical="center"/>
    </xf>
    <xf numFmtId="0" fontId="15" fillId="0" borderId="23" xfId="0" applyFont="1" applyFill="1" applyBorder="1" applyAlignment="1" applyProtection="1">
      <alignment horizontal="left" vertical="center" wrapText="1"/>
      <protection locked="0"/>
    </xf>
    <xf numFmtId="0" fontId="15" fillId="0" borderId="20" xfId="0" applyFont="1" applyFill="1" applyBorder="1" applyAlignment="1" applyProtection="1">
      <alignment horizontal="left" vertical="center" wrapText="1"/>
      <protection locked="0"/>
    </xf>
    <xf numFmtId="0" fontId="15" fillId="0" borderId="57" xfId="0" applyFont="1" applyFill="1" applyBorder="1" applyAlignment="1" applyProtection="1">
      <alignment horizontal="left" vertical="center" wrapText="1"/>
      <protection locked="0"/>
    </xf>
    <xf numFmtId="0" fontId="15" fillId="0" borderId="54" xfId="0" applyFont="1" applyFill="1" applyBorder="1" applyAlignment="1" applyProtection="1">
      <alignment horizontal="left" vertical="center" wrapText="1"/>
      <protection locked="0"/>
    </xf>
    <xf numFmtId="0" fontId="15" fillId="0" borderId="55" xfId="0" applyFont="1" applyFill="1" applyBorder="1" applyAlignment="1" applyProtection="1">
      <alignment horizontal="left" vertical="center" wrapText="1"/>
      <protection locked="0"/>
    </xf>
    <xf numFmtId="0" fontId="16" fillId="0" borderId="23" xfId="0" applyFont="1" applyFill="1" applyBorder="1" applyAlignment="1" applyProtection="1">
      <alignment horizontal="left" vertical="center" wrapText="1"/>
      <protection locked="0"/>
    </xf>
    <xf numFmtId="0" fontId="16" fillId="0" borderId="20" xfId="0" applyFont="1" applyFill="1" applyBorder="1" applyAlignment="1" applyProtection="1">
      <alignment horizontal="left" vertical="center" wrapText="1"/>
      <protection locked="0"/>
    </xf>
    <xf numFmtId="0" fontId="5" fillId="0" borderId="20" xfId="0" applyFont="1" applyBorder="1" applyAlignment="1" applyProtection="1">
      <alignment horizontal="left"/>
    </xf>
    <xf numFmtId="0" fontId="9" fillId="0" borderId="23" xfId="0" applyFont="1" applyBorder="1" applyAlignment="1" applyProtection="1">
      <alignment horizontal="center"/>
    </xf>
    <xf numFmtId="0" fontId="9" fillId="0" borderId="20" xfId="0" applyFont="1" applyBorder="1" applyAlignment="1" applyProtection="1">
      <alignment horizontal="center"/>
    </xf>
    <xf numFmtId="0" fontId="5" fillId="0" borderId="20" xfId="0" applyFont="1" applyBorder="1" applyAlignment="1" applyProtection="1">
      <alignment horizontal="left"/>
      <protection locked="0"/>
    </xf>
    <xf numFmtId="0" fontId="5" fillId="0" borderId="0" xfId="0" applyFont="1" applyBorder="1" applyAlignment="1" applyProtection="1">
      <alignment horizontal="left"/>
    </xf>
    <xf numFmtId="0" fontId="14" fillId="7" borderId="29" xfId="0" applyFont="1" applyFill="1" applyBorder="1" applyAlignment="1" applyProtection="1">
      <alignment horizontal="center" vertical="center"/>
    </xf>
    <xf numFmtId="0" fontId="14" fillId="7" borderId="36" xfId="0" applyFont="1" applyFill="1" applyBorder="1" applyAlignment="1" applyProtection="1">
      <alignment horizontal="center" vertical="center"/>
    </xf>
    <xf numFmtId="0" fontId="14" fillId="7" borderId="37" xfId="0" applyFont="1" applyFill="1" applyBorder="1" applyAlignment="1" applyProtection="1">
      <alignment horizontal="center" vertical="center"/>
    </xf>
    <xf numFmtId="0" fontId="9" fillId="0" borderId="30" xfId="0" applyFont="1" applyBorder="1" applyAlignment="1" applyProtection="1">
      <alignment horizontal="center"/>
    </xf>
    <xf numFmtId="0" fontId="9" fillId="0" borderId="14" xfId="0" applyFont="1" applyBorder="1" applyAlignment="1" applyProtection="1">
      <alignment horizontal="center"/>
    </xf>
    <xf numFmtId="0" fontId="4" fillId="0" borderId="0" xfId="0" applyFont="1" applyBorder="1" applyAlignment="1" applyProtection="1">
      <alignment horizontal="left"/>
    </xf>
    <xf numFmtId="0" fontId="4" fillId="0" borderId="4" xfId="0" applyFont="1" applyBorder="1" applyAlignment="1" applyProtection="1">
      <alignment horizontal="left"/>
    </xf>
    <xf numFmtId="0" fontId="4" fillId="0" borderId="24" xfId="0" applyFont="1" applyBorder="1" applyAlignment="1" applyProtection="1">
      <alignment horizontal="center"/>
    </xf>
    <xf numFmtId="0" fontId="4" fillId="0" borderId="12" xfId="0" applyFont="1" applyBorder="1" applyAlignment="1" applyProtection="1">
      <alignment horizontal="center"/>
    </xf>
    <xf numFmtId="0" fontId="4" fillId="0" borderId="0" xfId="0" applyFont="1" applyBorder="1" applyAlignment="1" applyProtection="1">
      <alignment horizontal="center"/>
    </xf>
    <xf numFmtId="0" fontId="4" fillId="0" borderId="4" xfId="0" applyFont="1" applyBorder="1" applyAlignment="1" applyProtection="1">
      <alignment horizontal="center"/>
    </xf>
    <xf numFmtId="0" fontId="4" fillId="0" borderId="0"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4" fillId="0" borderId="4" xfId="0" applyFont="1" applyBorder="1" applyAlignment="1" applyProtection="1">
      <alignment horizontal="left"/>
      <protection locked="0"/>
    </xf>
    <xf numFmtId="0" fontId="5" fillId="9" borderId="14" xfId="0" applyFont="1" applyFill="1" applyBorder="1" applyAlignment="1" applyProtection="1">
      <alignment horizontal="center" vertical="center"/>
    </xf>
    <xf numFmtId="0" fontId="5" fillId="9" borderId="12" xfId="0"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9" borderId="13" xfId="0" applyNumberFormat="1" applyFont="1" applyFill="1" applyBorder="1" applyAlignment="1" applyProtection="1">
      <alignment horizontal="center" vertical="center"/>
    </xf>
    <xf numFmtId="0" fontId="15" fillId="9" borderId="30" xfId="0" applyFont="1" applyFill="1" applyBorder="1" applyAlignment="1" applyProtection="1">
      <alignment horizontal="center" vertical="center" wrapText="1"/>
    </xf>
    <xf numFmtId="0" fontId="15" fillId="9" borderId="14" xfId="0" applyFont="1" applyFill="1" applyBorder="1" applyAlignment="1" applyProtection="1">
      <alignment horizontal="center" vertical="center" wrapText="1"/>
    </xf>
    <xf numFmtId="0" fontId="15" fillId="9" borderId="24" xfId="0" applyFont="1" applyFill="1" applyBorder="1" applyAlignment="1" applyProtection="1">
      <alignment horizontal="center" vertical="center" wrapText="1"/>
    </xf>
    <xf numFmtId="0" fontId="15" fillId="9" borderId="12" xfId="0" applyFont="1" applyFill="1" applyBorder="1" applyAlignment="1" applyProtection="1">
      <alignment horizontal="center" vertical="center" wrapText="1"/>
    </xf>
    <xf numFmtId="0" fontId="5" fillId="0" borderId="14" xfId="0" applyFont="1" applyBorder="1" applyAlignment="1" applyProtection="1">
      <alignment horizontal="left"/>
      <protection locked="0"/>
    </xf>
    <xf numFmtId="0" fontId="15" fillId="0" borderId="23" xfId="0" applyFont="1" applyFill="1" applyBorder="1" applyAlignment="1" applyProtection="1">
      <alignment vertical="center" wrapText="1"/>
      <protection locked="0"/>
    </xf>
    <xf numFmtId="0" fontId="15" fillId="0" borderId="20" xfId="0" applyFont="1" applyFill="1" applyBorder="1" applyAlignment="1" applyProtection="1">
      <alignment vertical="center" wrapText="1"/>
      <protection locked="0"/>
    </xf>
    <xf numFmtId="0" fontId="14" fillId="5" borderId="51" xfId="0" applyFont="1" applyFill="1" applyBorder="1" applyAlignment="1" applyProtection="1">
      <alignment horizontal="right" vertical="center"/>
    </xf>
    <xf numFmtId="0" fontId="14" fillId="5" borderId="52" xfId="0" applyFont="1" applyFill="1" applyBorder="1" applyAlignment="1" applyProtection="1">
      <alignment horizontal="right" vertical="center"/>
    </xf>
    <xf numFmtId="0" fontId="14" fillId="5" borderId="53" xfId="0" applyFont="1" applyFill="1" applyBorder="1" applyAlignment="1" applyProtection="1">
      <alignment horizontal="right" vertical="center"/>
    </xf>
    <xf numFmtId="0" fontId="20" fillId="0" borderId="2" xfId="0" applyFont="1" applyBorder="1" applyAlignment="1">
      <alignment horizontal="left" vertical="top"/>
    </xf>
    <xf numFmtId="0" fontId="20" fillId="0" borderId="31" xfId="0" applyFont="1" applyBorder="1" applyAlignment="1">
      <alignment horizontal="left" vertical="top"/>
    </xf>
    <xf numFmtId="0" fontId="20" fillId="0" borderId="32" xfId="0" applyFont="1" applyBorder="1" applyAlignment="1">
      <alignment horizontal="left" vertical="top"/>
    </xf>
    <xf numFmtId="0" fontId="20" fillId="0" borderId="17" xfId="0" applyFont="1" applyBorder="1" applyAlignment="1">
      <alignment horizontal="left" vertical="top"/>
    </xf>
    <xf numFmtId="0" fontId="20" fillId="0" borderId="0" xfId="0" applyFont="1" applyBorder="1" applyAlignment="1">
      <alignment horizontal="left" vertical="top"/>
    </xf>
    <xf numFmtId="0" fontId="20" fillId="0" borderId="25" xfId="0" applyFont="1" applyBorder="1" applyAlignment="1">
      <alignment horizontal="left" vertical="top"/>
    </xf>
    <xf numFmtId="0" fontId="20" fillId="0" borderId="3" xfId="0" applyFont="1" applyBorder="1" applyAlignment="1">
      <alignment horizontal="left" vertical="top"/>
    </xf>
    <xf numFmtId="0" fontId="20" fillId="0" borderId="4" xfId="0" applyFont="1" applyBorder="1" applyAlignment="1">
      <alignment horizontal="left" vertical="top"/>
    </xf>
    <xf numFmtId="0" fontId="20" fillId="0" borderId="5" xfId="0" applyFont="1" applyBorder="1" applyAlignment="1">
      <alignment horizontal="left" vertical="top"/>
    </xf>
    <xf numFmtId="0" fontId="14" fillId="9" borderId="30" xfId="0" applyFont="1" applyFill="1" applyBorder="1" applyAlignment="1" applyProtection="1">
      <alignment horizontal="center" vertical="center" wrapText="1"/>
    </xf>
    <xf numFmtId="0" fontId="5" fillId="9" borderId="14" xfId="0" applyFont="1" applyFill="1" applyBorder="1" applyAlignment="1" applyProtection="1">
      <alignment horizontal="center" vertical="center" wrapText="1"/>
    </xf>
    <xf numFmtId="0" fontId="5" fillId="9" borderId="24" xfId="0" applyFont="1" applyFill="1" applyBorder="1" applyAlignment="1" applyProtection="1">
      <alignment horizontal="center" vertical="center" wrapText="1"/>
    </xf>
    <xf numFmtId="0" fontId="5" fillId="9" borderId="12"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xf>
    <xf numFmtId="0" fontId="5" fillId="5" borderId="16" xfId="0" applyFont="1" applyFill="1" applyBorder="1" applyAlignment="1" applyProtection="1">
      <alignment horizontal="center" vertical="center"/>
    </xf>
    <xf numFmtId="0" fontId="9" fillId="0" borderId="17"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33" xfId="0" applyFont="1" applyFill="1" applyBorder="1" applyAlignment="1" applyProtection="1">
      <alignment horizontal="left" vertical="center" wrapText="1"/>
    </xf>
    <xf numFmtId="0" fontId="9" fillId="0" borderId="28" xfId="0" applyFont="1" applyFill="1" applyBorder="1" applyAlignment="1" applyProtection="1">
      <alignment horizontal="left" vertical="center" wrapText="1"/>
    </xf>
    <xf numFmtId="0" fontId="9" fillId="0" borderId="45" xfId="0" applyFont="1" applyFill="1" applyBorder="1" applyAlignment="1" applyProtection="1">
      <alignment horizontal="left" vertical="center" wrapText="1"/>
    </xf>
    <xf numFmtId="0" fontId="9" fillId="0" borderId="46"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47" xfId="0" applyFont="1" applyFill="1" applyBorder="1" applyAlignment="1" applyProtection="1">
      <alignment horizontal="left" vertical="center" wrapText="1"/>
    </xf>
    <xf numFmtId="0" fontId="9" fillId="0" borderId="28" xfId="0" applyFont="1" applyBorder="1" applyAlignment="1" applyProtection="1">
      <alignment horizontal="left"/>
    </xf>
    <xf numFmtId="0" fontId="9" fillId="0" borderId="45" xfId="0" applyFont="1" applyBorder="1" applyAlignment="1" applyProtection="1">
      <alignment horizontal="left"/>
    </xf>
    <xf numFmtId="0" fontId="5" fillId="0" borderId="9"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9" fillId="0" borderId="2"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2" xfId="0" applyFont="1" applyFill="1" applyBorder="1" applyAlignment="1" applyProtection="1">
      <alignment horizontal="center"/>
    </xf>
    <xf numFmtId="0" fontId="25" fillId="0" borderId="4" xfId="1" applyFont="1" applyBorder="1" applyAlignment="1" applyProtection="1">
      <alignment horizontal="left" vertical="center" wrapText="1"/>
    </xf>
    <xf numFmtId="0" fontId="14" fillId="0" borderId="26" xfId="1" applyFont="1" applyBorder="1" applyAlignment="1" applyProtection="1">
      <alignment horizontal="center"/>
      <protection locked="0"/>
    </xf>
    <xf numFmtId="0" fontId="4" fillId="0" borderId="26" xfId="0" applyFont="1" applyBorder="1" applyAlignment="1" applyProtection="1">
      <alignment horizontal="center"/>
      <protection locked="0"/>
    </xf>
    <xf numFmtId="0" fontId="5" fillId="3" borderId="38"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0" fontId="5" fillId="3" borderId="43" xfId="0" applyFont="1" applyFill="1" applyBorder="1" applyAlignment="1" applyProtection="1">
      <alignment horizontal="center" vertical="center"/>
    </xf>
    <xf numFmtId="0" fontId="13" fillId="0" borderId="25" xfId="0" applyFont="1" applyBorder="1" applyAlignment="1" applyProtection="1">
      <alignment horizontal="center" vertical="center" textRotation="90"/>
    </xf>
    <xf numFmtId="0" fontId="13" fillId="0" borderId="0" xfId="0" applyFont="1" applyBorder="1" applyAlignment="1" applyProtection="1">
      <alignment horizontal="center" vertical="center" textRotation="90"/>
    </xf>
    <xf numFmtId="0" fontId="5" fillId="6" borderId="2" xfId="0" applyFont="1" applyFill="1" applyBorder="1" applyAlignment="1" applyProtection="1">
      <alignment horizontal="center" vertical="center"/>
    </xf>
    <xf numFmtId="0" fontId="5" fillId="6" borderId="31" xfId="0" applyFont="1" applyFill="1" applyBorder="1" applyAlignment="1" applyProtection="1">
      <alignment horizontal="center" vertical="center"/>
    </xf>
    <xf numFmtId="0" fontId="5" fillId="6" borderId="32" xfId="0" applyFont="1" applyFill="1" applyBorder="1" applyAlignment="1" applyProtection="1">
      <alignment horizontal="center" vertical="center"/>
    </xf>
    <xf numFmtId="0" fontId="13" fillId="0" borderId="17" xfId="0" applyFont="1" applyBorder="1" applyAlignment="1" applyProtection="1">
      <alignment horizontal="center" vertical="center" textRotation="180"/>
    </xf>
    <xf numFmtId="0" fontId="13" fillId="0" borderId="0" xfId="0" applyFont="1" applyBorder="1" applyAlignment="1" applyProtection="1">
      <alignment horizontal="center" vertical="center" textRotation="180"/>
    </xf>
    <xf numFmtId="0" fontId="5" fillId="7" borderId="29" xfId="0" applyFont="1" applyFill="1" applyBorder="1" applyAlignment="1" applyProtection="1">
      <alignment horizontal="center" vertical="center"/>
      <protection locked="0"/>
    </xf>
    <xf numFmtId="0" fontId="5" fillId="7" borderId="36" xfId="0" applyFont="1" applyFill="1" applyBorder="1" applyAlignment="1" applyProtection="1">
      <alignment horizontal="center" vertical="center"/>
      <protection locked="0"/>
    </xf>
    <xf numFmtId="0" fontId="5" fillId="7" borderId="37" xfId="0" applyFont="1" applyFill="1" applyBorder="1" applyAlignment="1" applyProtection="1">
      <alignment horizontal="center" vertical="center"/>
      <protection locked="0"/>
    </xf>
    <xf numFmtId="0" fontId="9" fillId="12" borderId="44" xfId="0" applyFont="1" applyFill="1" applyBorder="1" applyAlignment="1" applyProtection="1">
      <alignment horizontal="left" vertical="center"/>
    </xf>
    <xf numFmtId="0" fontId="9" fillId="12" borderId="28" xfId="0" applyFont="1" applyFill="1" applyBorder="1" applyAlignment="1" applyProtection="1">
      <alignment horizontal="left" vertical="center"/>
    </xf>
    <xf numFmtId="0" fontId="5" fillId="4" borderId="2" xfId="0" applyFont="1" applyFill="1" applyBorder="1" applyAlignment="1" applyProtection="1">
      <alignment horizontal="center" vertical="center"/>
    </xf>
    <xf numFmtId="0" fontId="5" fillId="4" borderId="31"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10" fillId="0" borderId="6"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10" fillId="0" borderId="23"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5" fillId="0" borderId="0" xfId="1" applyFont="1" applyBorder="1" applyAlignment="1" applyProtection="1">
      <alignment horizontal="center"/>
    </xf>
    <xf numFmtId="0" fontId="10" fillId="0" borderId="0" xfId="1" applyFont="1" applyBorder="1" applyAlignment="1" applyProtection="1">
      <alignment horizontal="center" vertical="center"/>
    </xf>
    <xf numFmtId="0" fontId="9" fillId="0" borderId="4" xfId="0" quotePrefix="1" applyFont="1" applyBorder="1" applyAlignment="1" applyProtection="1">
      <alignment horizontal="center"/>
      <protection locked="0"/>
    </xf>
    <xf numFmtId="0" fontId="8" fillId="2" borderId="0" xfId="2" applyFont="1" applyBorder="1" applyAlignment="1">
      <alignment horizontal="left" vertical="center" wrapText="1"/>
    </xf>
    <xf numFmtId="0" fontId="4" fillId="0" borderId="4" xfId="1" applyFont="1" applyBorder="1" applyAlignment="1" applyProtection="1">
      <alignment horizontal="center"/>
      <protection locked="0"/>
    </xf>
    <xf numFmtId="0" fontId="5" fillId="0" borderId="4" xfId="1" applyFont="1" applyBorder="1" applyAlignment="1" applyProtection="1">
      <alignment horizontal="center"/>
      <protection locked="0"/>
    </xf>
    <xf numFmtId="0" fontId="14" fillId="0" borderId="4" xfId="1" applyFont="1" applyBorder="1" applyAlignment="1" applyProtection="1">
      <alignment horizontal="center"/>
      <protection locked="0"/>
    </xf>
    <xf numFmtId="0" fontId="10" fillId="0" borderId="33" xfId="0" applyFont="1" applyBorder="1" applyAlignment="1">
      <alignment horizontal="left" vertical="center" wrapText="1"/>
    </xf>
    <xf numFmtId="0" fontId="10" fillId="0" borderId="28" xfId="0" applyFont="1" applyBorder="1" applyAlignment="1">
      <alignment horizontal="left" vertical="center" wrapText="1"/>
    </xf>
    <xf numFmtId="0" fontId="10" fillId="0" borderId="34"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Border="1" applyAlignment="1">
      <alignment horizontal="left" vertical="center" wrapText="1"/>
    </xf>
    <xf numFmtId="0" fontId="10" fillId="0" borderId="40" xfId="0" applyFont="1" applyBorder="1" applyAlignment="1">
      <alignment horizontal="left" vertical="center" wrapText="1"/>
    </xf>
    <xf numFmtId="0" fontId="10" fillId="0" borderId="46" xfId="0" applyFont="1" applyBorder="1" applyAlignment="1">
      <alignment horizontal="left" vertical="center" wrapText="1"/>
    </xf>
    <xf numFmtId="0" fontId="10" fillId="0" borderId="26" xfId="0" applyFont="1" applyBorder="1" applyAlignment="1">
      <alignment horizontal="left" vertical="center" wrapText="1"/>
    </xf>
    <xf numFmtId="0" fontId="10" fillId="0" borderId="39" xfId="0" applyFont="1" applyBorder="1" applyAlignment="1">
      <alignment horizontal="left" vertical="center" wrapText="1"/>
    </xf>
    <xf numFmtId="0" fontId="10" fillId="0" borderId="23"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6" fillId="0" borderId="23" xfId="0" applyFont="1" applyFill="1" applyBorder="1" applyAlignment="1" applyProtection="1">
      <alignment vertical="center" wrapText="1"/>
      <protection locked="0"/>
    </xf>
    <xf numFmtId="0" fontId="16" fillId="0" borderId="20"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0" xfId="0" applyFont="1" applyFill="1" applyBorder="1" applyAlignment="1" applyProtection="1">
      <alignment vertical="center" wrapText="1"/>
      <protection locked="0"/>
    </xf>
    <xf numFmtId="0" fontId="14" fillId="0" borderId="4" xfId="1" applyFont="1" applyBorder="1" applyAlignment="1" applyProtection="1">
      <alignment horizontal="left" vertical="center" wrapText="1"/>
    </xf>
    <xf numFmtId="0" fontId="0" fillId="0" borderId="0" xfId="0" applyFont="1" applyFill="1" applyBorder="1" applyAlignment="1" applyProtection="1">
      <alignment horizontal="center" vertical="center"/>
    </xf>
    <xf numFmtId="0" fontId="5" fillId="4" borderId="38" xfId="0" applyFont="1" applyFill="1" applyBorder="1" applyAlignment="1" applyProtection="1">
      <alignment horizontal="center" vertical="center"/>
    </xf>
    <xf numFmtId="0" fontId="5" fillId="4" borderId="21"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0" borderId="58" xfId="0" applyFont="1" applyFill="1" applyBorder="1" applyAlignment="1" applyProtection="1">
      <alignment horizontal="left" vertical="center"/>
      <protection locked="0"/>
    </xf>
    <xf numFmtId="0" fontId="5" fillId="0" borderId="48"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5" fillId="4" borderId="65" xfId="0" applyFont="1" applyFill="1" applyBorder="1" applyAlignment="1">
      <alignment horizontal="center" vertical="center"/>
    </xf>
    <xf numFmtId="0" fontId="5" fillId="4" borderId="63" xfId="0" applyFont="1" applyFill="1" applyBorder="1" applyAlignment="1">
      <alignment horizontal="center" vertical="center"/>
    </xf>
    <xf numFmtId="0" fontId="9" fillId="0" borderId="14" xfId="0" applyFont="1" applyBorder="1" applyAlignment="1" applyProtection="1">
      <alignment horizontal="left" indent="1"/>
      <protection locked="0"/>
    </xf>
    <xf numFmtId="0" fontId="4" fillId="0" borderId="20" xfId="0" applyFont="1" applyBorder="1" applyAlignment="1" applyProtection="1">
      <alignment horizontal="left"/>
      <protection locked="0"/>
    </xf>
    <xf numFmtId="0" fontId="9" fillId="0" borderId="20" xfId="0" applyFont="1" applyBorder="1" applyAlignment="1" applyProtection="1">
      <alignment horizontal="left" indent="1"/>
      <protection locked="0"/>
    </xf>
    <xf numFmtId="0" fontId="5" fillId="0" borderId="27" xfId="0" applyFont="1" applyFill="1" applyBorder="1" applyAlignment="1" applyProtection="1">
      <alignment horizontal="left" vertical="center"/>
      <protection locked="0"/>
    </xf>
    <xf numFmtId="0" fontId="5" fillId="0" borderId="47" xfId="0" applyFont="1" applyFill="1" applyBorder="1" applyAlignment="1" applyProtection="1">
      <alignment horizontal="left" vertical="center"/>
      <protection locked="0"/>
    </xf>
    <xf numFmtId="0" fontId="9" fillId="0" borderId="20" xfId="0" applyFont="1" applyBorder="1" applyAlignment="1" applyProtection="1">
      <alignment horizontal="left"/>
      <protection locked="0"/>
    </xf>
    <xf numFmtId="0" fontId="9" fillId="0" borderId="4" xfId="0" applyFont="1" applyBorder="1" applyAlignment="1" applyProtection="1">
      <alignment horizontal="center"/>
      <protection locked="0"/>
    </xf>
    <xf numFmtId="0" fontId="5" fillId="0" borderId="4" xfId="1" applyFont="1" applyBorder="1" applyAlignment="1" applyProtection="1">
      <alignment horizontal="center"/>
    </xf>
    <xf numFmtId="0" fontId="15" fillId="0" borderId="4" xfId="1" applyFont="1" applyBorder="1" applyAlignment="1" applyProtection="1">
      <alignment horizontal="center" vertical="center"/>
      <protection locked="0"/>
    </xf>
    <xf numFmtId="0" fontId="14" fillId="0" borderId="4" xfId="0" applyFont="1" applyBorder="1" applyAlignment="1" applyProtection="1">
      <alignment horizontal="center" vertical="center"/>
    </xf>
    <xf numFmtId="0" fontId="9" fillId="0" borderId="4" xfId="0" quotePrefix="1" applyFont="1" applyBorder="1" applyAlignment="1" applyProtection="1">
      <alignment horizontal="left"/>
      <protection locked="0"/>
    </xf>
    <xf numFmtId="0" fontId="5" fillId="4" borderId="32" xfId="0" applyFont="1" applyFill="1" applyBorder="1" applyAlignment="1" applyProtection="1">
      <alignment horizontal="center" vertical="center"/>
    </xf>
    <xf numFmtId="0" fontId="20" fillId="0" borderId="2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20" fillId="0" borderId="58" xfId="0" applyFont="1" applyBorder="1" applyAlignment="1" applyProtection="1">
      <alignment horizontal="left"/>
      <protection locked="0"/>
    </xf>
    <xf numFmtId="0" fontId="20" fillId="0" borderId="54" xfId="0" applyFont="1" applyBorder="1" applyAlignment="1" applyProtection="1">
      <alignment horizontal="left"/>
      <protection locked="0"/>
    </xf>
    <xf numFmtId="0" fontId="20" fillId="0" borderId="55" xfId="0" applyFont="1" applyBorder="1" applyAlignment="1" applyProtection="1">
      <alignment horizontal="left"/>
      <protection locked="0"/>
    </xf>
    <xf numFmtId="0" fontId="5" fillId="9" borderId="3" xfId="0" applyFont="1" applyFill="1" applyBorder="1" applyAlignment="1" applyProtection="1">
      <alignment horizontal="right" vertical="center"/>
    </xf>
    <xf numFmtId="0" fontId="5" fillId="9" borderId="4" xfId="0" applyFont="1" applyFill="1" applyBorder="1" applyAlignment="1" applyProtection="1">
      <alignment horizontal="right" vertical="center"/>
    </xf>
    <xf numFmtId="0" fontId="10" fillId="0" borderId="0" xfId="0" applyFont="1" applyFill="1" applyBorder="1" applyAlignment="1" applyProtection="1">
      <alignment horizontal="left"/>
    </xf>
    <xf numFmtId="14" fontId="4" fillId="0" borderId="0" xfId="0" applyNumberFormat="1" applyFont="1" applyBorder="1" applyAlignment="1" applyProtection="1">
      <alignment horizontal="left"/>
      <protection locked="0"/>
    </xf>
    <xf numFmtId="0" fontId="5" fillId="9" borderId="29" xfId="0" applyFont="1" applyFill="1" applyBorder="1" applyAlignment="1" applyProtection="1">
      <alignment horizontal="left" vertical="center"/>
    </xf>
    <xf numFmtId="0" fontId="5" fillId="9" borderId="36" xfId="0" applyFont="1" applyFill="1" applyBorder="1" applyAlignment="1" applyProtection="1">
      <alignment horizontal="left" vertical="center"/>
    </xf>
    <xf numFmtId="0" fontId="5" fillId="9" borderId="60" xfId="0" applyFont="1" applyFill="1" applyBorder="1" applyAlignment="1" applyProtection="1">
      <alignment horizontal="left" vertical="center"/>
    </xf>
    <xf numFmtId="0" fontId="5" fillId="9" borderId="29" xfId="0" applyFont="1" applyFill="1" applyBorder="1" applyAlignment="1">
      <alignment horizontal="left" vertical="center"/>
    </xf>
    <xf numFmtId="0" fontId="5" fillId="9" borderId="36" xfId="0" applyFont="1" applyFill="1" applyBorder="1" applyAlignment="1">
      <alignment horizontal="left" vertical="center"/>
    </xf>
    <xf numFmtId="0" fontId="5" fillId="9" borderId="37" xfId="0" applyFont="1" applyFill="1" applyBorder="1" applyAlignment="1">
      <alignment horizontal="left" vertical="center"/>
    </xf>
    <xf numFmtId="0" fontId="5" fillId="9" borderId="3" xfId="0" applyFont="1" applyFill="1" applyBorder="1" applyAlignment="1" applyProtection="1">
      <alignment horizontal="left" vertical="center"/>
    </xf>
    <xf numFmtId="0" fontId="5" fillId="9" borderId="4" xfId="0" applyFont="1" applyFill="1" applyBorder="1" applyAlignment="1" applyProtection="1">
      <alignment horizontal="left" vertical="center"/>
    </xf>
    <xf numFmtId="0" fontId="5" fillId="9" borderId="59" xfId="0" applyFont="1" applyFill="1" applyBorder="1" applyAlignment="1" applyProtection="1">
      <alignment horizontal="left" vertical="center"/>
    </xf>
    <xf numFmtId="0" fontId="30" fillId="13" borderId="0" xfId="0" applyFont="1" applyFill="1" applyAlignment="1">
      <alignment horizontal="left" vertical="top" wrapText="1"/>
    </xf>
    <xf numFmtId="0" fontId="5" fillId="0" borderId="4" xfId="1" applyFont="1" applyBorder="1" applyAlignment="1" applyProtection="1">
      <alignment horizontal="center" vertical="center" wrapText="1"/>
    </xf>
    <xf numFmtId="0" fontId="4" fillId="4" borderId="65" xfId="0" applyFont="1" applyFill="1" applyBorder="1" applyAlignment="1">
      <alignment horizontal="center"/>
    </xf>
    <xf numFmtId="0" fontId="4" fillId="4" borderId="63" xfId="0" applyFont="1" applyFill="1" applyBorder="1" applyAlignment="1">
      <alignment horizontal="center"/>
    </xf>
    <xf numFmtId="0" fontId="9" fillId="0" borderId="14" xfId="0" applyFont="1" applyBorder="1" applyAlignment="1" applyProtection="1">
      <alignment horizontal="left"/>
      <protection locked="0"/>
    </xf>
    <xf numFmtId="0" fontId="9" fillId="0" borderId="4" xfId="1" applyFont="1" applyBorder="1" applyAlignment="1" applyProtection="1">
      <alignment horizontal="center"/>
      <protection locked="0"/>
    </xf>
    <xf numFmtId="0" fontId="31" fillId="0" borderId="0" xfId="0" applyFont="1" applyAlignment="1">
      <alignment horizontal="center"/>
    </xf>
    <xf numFmtId="0" fontId="9" fillId="0" borderId="0" xfId="0" applyFont="1" applyBorder="1" applyAlignment="1" applyProtection="1">
      <alignment horizontal="center"/>
    </xf>
    <xf numFmtId="0" fontId="9" fillId="0" borderId="25" xfId="0" applyFont="1" applyBorder="1" applyAlignment="1" applyProtection="1">
      <alignment horizontal="center"/>
    </xf>
    <xf numFmtId="0" fontId="9" fillId="0" borderId="4" xfId="0" applyFont="1" applyBorder="1" applyAlignment="1" applyProtection="1">
      <alignment horizontal="center"/>
    </xf>
    <xf numFmtId="0" fontId="9" fillId="0" borderId="5" xfId="0" applyFont="1" applyBorder="1" applyAlignment="1" applyProtection="1">
      <alignment horizontal="center"/>
    </xf>
    <xf numFmtId="0" fontId="5" fillId="4" borderId="64" xfId="0" applyFont="1" applyFill="1" applyBorder="1" applyAlignment="1" applyProtection="1">
      <alignment horizontal="center" vertical="center"/>
    </xf>
    <xf numFmtId="0" fontId="5" fillId="4" borderId="37" xfId="0" applyFont="1" applyFill="1" applyBorder="1" applyAlignment="1" applyProtection="1">
      <alignment horizontal="center" vertical="center"/>
    </xf>
    <xf numFmtId="0" fontId="9" fillId="0" borderId="9"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15" fillId="0" borderId="23"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4" fillId="5" borderId="24" xfId="0" applyFont="1" applyFill="1" applyBorder="1" applyAlignment="1" applyProtection="1">
      <alignment horizontal="center" vertical="center"/>
    </xf>
    <xf numFmtId="0" fontId="14" fillId="5" borderId="12" xfId="0" applyFont="1" applyFill="1" applyBorder="1" applyAlignment="1" applyProtection="1">
      <alignment horizontal="center" vertical="center"/>
    </xf>
    <xf numFmtId="0" fontId="4" fillId="0" borderId="2" xfId="0" applyFont="1" applyBorder="1" applyAlignment="1" applyProtection="1">
      <alignment horizontal="center"/>
    </xf>
    <xf numFmtId="0" fontId="4" fillId="0" borderId="31" xfId="0" applyFont="1" applyBorder="1" applyAlignment="1" applyProtection="1">
      <alignment horizontal="center"/>
    </xf>
    <xf numFmtId="0" fontId="4" fillId="0" borderId="32" xfId="0" applyFont="1" applyBorder="1" applyAlignment="1" applyProtection="1">
      <alignment horizontal="center"/>
    </xf>
    <xf numFmtId="0" fontId="4" fillId="0" borderId="17" xfId="0" applyFont="1" applyBorder="1" applyAlignment="1" applyProtection="1">
      <alignment horizontal="center"/>
    </xf>
    <xf numFmtId="0" fontId="4" fillId="0" borderId="25" xfId="0" applyFont="1" applyBorder="1" applyAlignment="1" applyProtection="1">
      <alignment horizontal="center"/>
    </xf>
    <xf numFmtId="0" fontId="4" fillId="0" borderId="3" xfId="0" applyFont="1" applyBorder="1" applyAlignment="1" applyProtection="1">
      <alignment horizontal="center"/>
    </xf>
    <xf numFmtId="0" fontId="4" fillId="0" borderId="5" xfId="0" applyFont="1" applyBorder="1" applyAlignment="1" applyProtection="1">
      <alignment horizontal="center"/>
    </xf>
    <xf numFmtId="0" fontId="5" fillId="0" borderId="33"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23" fillId="0" borderId="44" xfId="0" applyFont="1" applyFill="1" applyBorder="1" applyAlignment="1" applyProtection="1">
      <alignment horizontal="center" vertical="center" wrapText="1"/>
      <protection locked="0"/>
    </xf>
    <xf numFmtId="0" fontId="23" fillId="0" borderId="34" xfId="0" applyFont="1" applyFill="1" applyBorder="1" applyAlignment="1" applyProtection="1">
      <alignment horizontal="center" vertical="center" wrapText="1"/>
      <protection locked="0"/>
    </xf>
    <xf numFmtId="0" fontId="23" fillId="0" borderId="27" xfId="0" applyFont="1" applyFill="1" applyBorder="1" applyAlignment="1" applyProtection="1">
      <alignment horizontal="center" vertical="center" wrapText="1"/>
      <protection locked="0"/>
    </xf>
    <xf numFmtId="0" fontId="23" fillId="0" borderId="39" xfId="0" applyFont="1" applyFill="1" applyBorder="1" applyAlignment="1" applyProtection="1">
      <alignment horizontal="center" vertical="center" wrapText="1"/>
      <protection locked="0"/>
    </xf>
    <xf numFmtId="0" fontId="4" fillId="0" borderId="23" xfId="0" applyFont="1" applyBorder="1" applyAlignment="1">
      <alignment horizontal="center"/>
    </xf>
    <xf numFmtId="0" fontId="4" fillId="0" borderId="20" xfId="0" applyFont="1" applyBorder="1" applyAlignment="1">
      <alignment horizontal="center"/>
    </xf>
    <xf numFmtId="0" fontId="4" fillId="0" borderId="23" xfId="0" applyFont="1" applyFill="1" applyBorder="1" applyAlignment="1" applyProtection="1">
      <alignment horizontal="center"/>
    </xf>
    <xf numFmtId="0" fontId="4" fillId="0" borderId="20" xfId="0" applyFont="1" applyFill="1" applyBorder="1" applyAlignment="1" applyProtection="1">
      <alignment horizontal="center"/>
    </xf>
    <xf numFmtId="0" fontId="4" fillId="0" borderId="20" xfId="0" applyFont="1" applyBorder="1" applyAlignment="1" applyProtection="1">
      <alignment horizontal="center" vertical="center" wrapText="1"/>
      <protection locked="0"/>
    </xf>
    <xf numFmtId="0" fontId="5" fillId="5" borderId="22" xfId="0" applyFont="1" applyFill="1" applyBorder="1" applyAlignment="1" applyProtection="1">
      <alignment horizontal="center" vertical="center"/>
    </xf>
    <xf numFmtId="0" fontId="5" fillId="0" borderId="20" xfId="0" applyFont="1" applyFill="1" applyBorder="1" applyAlignment="1" applyProtection="1">
      <alignment horizontal="center" vertical="center"/>
      <protection locked="0"/>
    </xf>
    <xf numFmtId="0" fontId="5" fillId="9" borderId="30" xfId="0" applyFont="1" applyFill="1" applyBorder="1" applyAlignment="1" applyProtection="1">
      <alignment horizontal="center" vertical="center" wrapText="1"/>
    </xf>
    <xf numFmtId="0" fontId="14" fillId="0" borderId="4" xfId="1" applyFont="1" applyBorder="1" applyAlignment="1" applyProtection="1">
      <alignment horizontal="left" wrapText="1"/>
    </xf>
    <xf numFmtId="0" fontId="10" fillId="6" borderId="3" xfId="0" applyFont="1" applyFill="1" applyBorder="1" applyAlignment="1" applyProtection="1">
      <alignment horizontal="center" vertical="center"/>
      <protection locked="0"/>
    </xf>
    <xf numFmtId="0" fontId="10" fillId="6" borderId="4" xfId="0" applyFont="1" applyFill="1" applyBorder="1" applyAlignment="1" applyProtection="1">
      <alignment horizontal="center" vertical="center"/>
      <protection locked="0"/>
    </xf>
    <xf numFmtId="0" fontId="10" fillId="6" borderId="5" xfId="0" applyFont="1" applyFill="1" applyBorder="1" applyAlignment="1" applyProtection="1">
      <alignment horizontal="center" vertical="center"/>
      <protection locked="0"/>
    </xf>
  </cellXfs>
  <cellStyles count="4">
    <cellStyle name="Good 2" xfId="2" xr:uid="{00000000-0005-0000-0000-000000000000}"/>
    <cellStyle name="Linked Cell 2" xfId="3" xr:uid="{00000000-0005-0000-0000-000001000000}"/>
    <cellStyle name="Normal" xfId="0" builtinId="0"/>
    <cellStyle name="Normal 2" xfId="1" xr:uid="{00000000-0005-0000-0000-000003000000}"/>
  </cellStyles>
  <dxfs count="0"/>
  <tableStyles count="0" defaultTableStyle="TableStyleMedium2" defaultPivotStyle="PivotStyleLight16"/>
  <colors>
    <mruColors>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48</xdr:row>
      <xdr:rowOff>0</xdr:rowOff>
    </xdr:from>
    <xdr:to>
      <xdr:col>18</xdr:col>
      <xdr:colOff>295275</xdr:colOff>
      <xdr:row>49</xdr:row>
      <xdr:rowOff>199390</xdr:rowOff>
    </xdr:to>
    <xdr:pic>
      <xdr:nvPicPr>
        <xdr:cNvPr id="3" name="Picture 2">
          <a:extLst>
            <a:ext uri="{FF2B5EF4-FFF2-40B4-BE49-F238E27FC236}">
              <a16:creationId xmlns:a16="http://schemas.microsoft.com/office/drawing/2014/main" id="{B8F57AF7-F4B1-4CB1-8BE6-6E665A8C253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99375" y="13684250"/>
          <a:ext cx="2311400" cy="554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pageSetUpPr fitToPage="1"/>
  </sheetPr>
  <dimension ref="B1:AT102"/>
  <sheetViews>
    <sheetView zoomScale="60" zoomScaleNormal="60" zoomScalePageLayoutView="90" workbookViewId="0">
      <selection activeCell="D39" sqref="D39:L41"/>
    </sheetView>
  </sheetViews>
  <sheetFormatPr defaultColWidth="9" defaultRowHeight="22.5" customHeight="1" x14ac:dyDescent="0.3"/>
  <cols>
    <col min="1" max="1" width="9" style="2"/>
    <col min="2" max="2" width="2.33203125" style="2" customWidth="1"/>
    <col min="3" max="3" width="2.6640625" style="2" customWidth="1"/>
    <col min="4" max="4" width="2.1640625" style="2" customWidth="1"/>
    <col min="5" max="5" width="7.1640625" style="2" customWidth="1"/>
    <col min="6" max="6" width="7.4140625" style="2" customWidth="1"/>
    <col min="7" max="7" width="7.1640625" style="2" customWidth="1"/>
    <col min="8" max="8" width="6.1640625" style="152" customWidth="1"/>
    <col min="9" max="12" width="5.58203125" style="2" customWidth="1"/>
    <col min="13" max="13" width="3.1640625" style="2" customWidth="1"/>
    <col min="14" max="14" width="8.08203125" style="2" customWidth="1"/>
    <col min="15" max="15" width="8.6640625" style="2" customWidth="1"/>
    <col min="16" max="16" width="5.58203125" style="2" customWidth="1"/>
    <col min="17" max="17" width="5.5" style="2" customWidth="1"/>
    <col min="18" max="18" width="6.1640625" style="2" customWidth="1"/>
    <col min="19" max="19" width="3.4140625" style="2" customWidth="1"/>
    <col min="20" max="20" width="6.08203125" style="2" customWidth="1"/>
    <col min="21" max="21" width="5.9140625" style="2" customWidth="1"/>
    <col min="22" max="22" width="6.1640625" style="2" customWidth="1"/>
    <col min="23" max="23" width="5" style="2" customWidth="1"/>
    <col min="24" max="24" width="6.5" style="2" customWidth="1"/>
    <col min="25" max="25" width="2" style="2" customWidth="1"/>
    <col min="26" max="26" width="1.08203125" style="2" customWidth="1"/>
    <col min="27" max="27" width="5.9140625" style="20" customWidth="1"/>
    <col min="28" max="29" width="9.6640625" style="20" customWidth="1"/>
    <col min="30" max="31" width="7.5" style="2" customWidth="1"/>
    <col min="32" max="32" width="7.9140625" style="2" hidden="1" customWidth="1"/>
    <col min="33" max="35" width="9" style="2" hidden="1" customWidth="1"/>
    <col min="36" max="36" width="9.9140625" style="2" hidden="1" customWidth="1"/>
    <col min="37" max="37" width="13.58203125" style="2" hidden="1" customWidth="1"/>
    <col min="38" max="39" width="9" style="2" hidden="1" customWidth="1"/>
    <col min="40" max="40" width="9" style="2" customWidth="1"/>
    <col min="41" max="16384" width="9" style="2"/>
  </cols>
  <sheetData>
    <row r="1" spans="2:43" ht="22.25" customHeight="1" x14ac:dyDescent="0.3"/>
    <row r="2" spans="2:43" ht="31.25" customHeight="1" x14ac:dyDescent="0.3">
      <c r="B2" s="1"/>
      <c r="D2" s="334" t="s">
        <v>114</v>
      </c>
      <c r="E2" s="334"/>
      <c r="F2" s="334"/>
      <c r="G2" s="334"/>
      <c r="H2" s="334"/>
      <c r="I2" s="334"/>
      <c r="J2" s="334"/>
      <c r="K2" s="334"/>
      <c r="L2" s="334"/>
      <c r="M2" s="334"/>
      <c r="N2" s="334"/>
      <c r="O2" s="334"/>
      <c r="P2" s="334"/>
      <c r="Q2" s="334"/>
      <c r="R2" s="334"/>
      <c r="S2" s="334"/>
      <c r="T2" s="334"/>
      <c r="U2" s="334"/>
      <c r="V2" s="334"/>
      <c r="W2" s="334"/>
      <c r="X2" s="334"/>
      <c r="Y2" s="334"/>
      <c r="Z2" s="77"/>
      <c r="AA2" s="77"/>
      <c r="AB2" s="77"/>
      <c r="AC2" s="77"/>
    </row>
    <row r="3" spans="2:43" ht="15" x14ac:dyDescent="0.3">
      <c r="B3" s="1"/>
      <c r="D3" s="334"/>
      <c r="E3" s="334"/>
      <c r="F3" s="334"/>
      <c r="G3" s="334"/>
      <c r="H3" s="334"/>
      <c r="I3" s="334"/>
      <c r="J3" s="334"/>
      <c r="K3" s="334"/>
      <c r="L3" s="334"/>
      <c r="M3" s="334"/>
      <c r="N3" s="334"/>
      <c r="O3" s="334"/>
      <c r="P3" s="334"/>
      <c r="Q3" s="334"/>
      <c r="R3" s="334"/>
      <c r="S3" s="334"/>
      <c r="T3" s="334"/>
      <c r="U3" s="334"/>
      <c r="V3" s="334"/>
      <c r="W3" s="334"/>
      <c r="X3" s="334"/>
      <c r="Y3" s="334"/>
      <c r="Z3" s="77"/>
      <c r="AA3" s="77"/>
      <c r="AB3" s="77"/>
      <c r="AC3" s="77"/>
    </row>
    <row r="4" spans="2:43" ht="45.65" customHeight="1" x14ac:dyDescent="0.35">
      <c r="B4" s="88"/>
      <c r="C4" s="77"/>
      <c r="D4" s="334"/>
      <c r="E4" s="334"/>
      <c r="F4" s="334"/>
      <c r="G4" s="334"/>
      <c r="H4" s="334"/>
      <c r="I4" s="334"/>
      <c r="J4" s="334"/>
      <c r="K4" s="334"/>
      <c r="L4" s="334"/>
      <c r="M4" s="334"/>
      <c r="N4" s="334"/>
      <c r="O4" s="334"/>
      <c r="P4" s="334"/>
      <c r="Q4" s="334"/>
      <c r="R4" s="334"/>
      <c r="S4" s="334"/>
      <c r="T4" s="334"/>
      <c r="U4" s="334"/>
      <c r="V4" s="334"/>
      <c r="W4" s="334"/>
      <c r="X4" s="334"/>
      <c r="Y4" s="334"/>
      <c r="Z4" s="77"/>
      <c r="AA4" s="77"/>
      <c r="AB4" s="77"/>
      <c r="AC4" s="77"/>
      <c r="AF4" s="19"/>
      <c r="AG4" s="19"/>
      <c r="AH4" s="19"/>
      <c r="AI4" s="19"/>
      <c r="AJ4" s="19"/>
      <c r="AK4" s="19"/>
      <c r="AL4" s="19"/>
      <c r="AM4" s="7"/>
      <c r="AQ4" s="6"/>
    </row>
    <row r="5" spans="2:43" ht="13.25" customHeight="1" x14ac:dyDescent="0.35">
      <c r="B5" s="21"/>
      <c r="C5" s="116"/>
      <c r="D5" s="21"/>
      <c r="E5" s="21"/>
      <c r="F5" s="21"/>
      <c r="G5" s="21"/>
      <c r="H5" s="21"/>
      <c r="I5" s="21"/>
      <c r="J5" s="21"/>
      <c r="K5" s="21"/>
      <c r="L5" s="21"/>
      <c r="M5" s="21"/>
      <c r="N5" s="21"/>
      <c r="O5" s="21"/>
      <c r="P5" s="21"/>
      <c r="Q5" s="21"/>
      <c r="R5" s="21"/>
      <c r="S5" s="21"/>
      <c r="T5" s="21"/>
      <c r="U5" s="21"/>
      <c r="V5" s="21"/>
      <c r="W5" s="21"/>
      <c r="X5" s="21"/>
      <c r="Y5" s="21"/>
      <c r="Z5" s="21"/>
      <c r="AA5" s="88"/>
      <c r="AB5" s="88"/>
      <c r="AC5" s="88"/>
      <c r="AL5" s="8"/>
      <c r="AM5" s="8"/>
      <c r="AQ5" s="6"/>
    </row>
    <row r="6" spans="2:43" ht="28.75" customHeight="1" thickBot="1" x14ac:dyDescent="0.4">
      <c r="B6" s="21"/>
      <c r="D6" s="23"/>
      <c r="E6" s="335"/>
      <c r="F6" s="335"/>
      <c r="G6" s="335"/>
      <c r="H6" s="335"/>
      <c r="I6" s="335"/>
      <c r="J6" s="335"/>
      <c r="K6" s="33"/>
      <c r="L6" s="335"/>
      <c r="M6" s="335"/>
      <c r="N6" s="335"/>
      <c r="O6" s="61"/>
      <c r="P6" s="336"/>
      <c r="Q6" s="336"/>
      <c r="R6" s="336"/>
      <c r="S6" s="60"/>
      <c r="T6" s="56"/>
      <c r="U6" s="337"/>
      <c r="V6" s="337"/>
      <c r="W6" s="337"/>
      <c r="X6" s="337"/>
      <c r="Y6" s="57"/>
      <c r="Z6" s="21"/>
      <c r="AA6" s="88"/>
      <c r="AB6" s="88"/>
      <c r="AC6" s="88"/>
      <c r="AL6" s="8"/>
      <c r="AM6" s="8"/>
      <c r="AQ6" s="6"/>
    </row>
    <row r="7" spans="2:43" ht="23.25" customHeight="1" x14ac:dyDescent="0.35">
      <c r="B7" s="21"/>
      <c r="D7" s="23"/>
      <c r="E7" s="58" t="s">
        <v>22</v>
      </c>
      <c r="F7" s="58"/>
      <c r="G7" s="58"/>
      <c r="H7" s="161"/>
      <c r="I7" s="59"/>
      <c r="J7" s="33"/>
      <c r="K7" s="33"/>
      <c r="L7" s="60" t="s">
        <v>0</v>
      </c>
      <c r="M7" s="25"/>
      <c r="N7" s="56"/>
      <c r="O7" s="33"/>
      <c r="P7" s="331" t="s">
        <v>6</v>
      </c>
      <c r="Q7" s="331"/>
      <c r="R7" s="331"/>
      <c r="S7" s="60"/>
      <c r="T7" s="61"/>
      <c r="U7" s="332" t="s">
        <v>7</v>
      </c>
      <c r="V7" s="332"/>
      <c r="W7" s="332"/>
      <c r="X7" s="332"/>
      <c r="Y7" s="57"/>
      <c r="Z7" s="21"/>
      <c r="AA7" s="88"/>
      <c r="AB7" s="88"/>
      <c r="AC7" s="88"/>
      <c r="AL7" s="8"/>
      <c r="AM7" s="8"/>
      <c r="AQ7" s="6"/>
    </row>
    <row r="8" spans="2:43" ht="12.75" customHeight="1" x14ac:dyDescent="0.35">
      <c r="B8" s="21"/>
      <c r="D8" s="23"/>
      <c r="E8" s="23"/>
      <c r="F8" s="23"/>
      <c r="G8" s="23"/>
      <c r="H8" s="63"/>
      <c r="I8" s="23"/>
      <c r="J8" s="23"/>
      <c r="K8" s="23"/>
      <c r="L8" s="23"/>
      <c r="M8" s="23"/>
      <c r="N8" s="23"/>
      <c r="O8" s="23"/>
      <c r="P8" s="23"/>
      <c r="Q8" s="23"/>
      <c r="R8" s="23"/>
      <c r="S8" s="23"/>
      <c r="T8" s="23"/>
      <c r="U8" s="23"/>
      <c r="V8" s="23"/>
      <c r="W8" s="23"/>
      <c r="X8" s="23"/>
      <c r="Y8" s="57"/>
      <c r="Z8" s="21"/>
      <c r="AA8" s="88"/>
      <c r="AB8" s="88"/>
      <c r="AC8" s="88"/>
      <c r="AL8" s="8"/>
      <c r="AM8" s="8"/>
      <c r="AQ8" s="6"/>
    </row>
    <row r="9" spans="2:43" ht="33.65" customHeight="1" thickBot="1" x14ac:dyDescent="0.4">
      <c r="B9" s="21"/>
      <c r="D9" s="23"/>
      <c r="E9" s="253"/>
      <c r="F9" s="253"/>
      <c r="G9" s="253"/>
      <c r="H9" s="253"/>
      <c r="I9" s="253"/>
      <c r="J9" s="253"/>
      <c r="K9" s="23"/>
      <c r="L9" s="253"/>
      <c r="M9" s="253"/>
      <c r="N9" s="253"/>
      <c r="O9" s="253"/>
      <c r="P9" s="23"/>
      <c r="Q9" s="253"/>
      <c r="R9" s="253"/>
      <c r="S9" s="253"/>
      <c r="T9" s="253"/>
      <c r="U9" s="333" t="s">
        <v>95</v>
      </c>
      <c r="V9" s="333"/>
      <c r="W9" s="333"/>
      <c r="X9" s="333"/>
      <c r="Y9" s="150"/>
      <c r="Z9" s="21"/>
      <c r="AA9" s="88"/>
      <c r="AB9" s="88"/>
      <c r="AC9" s="88"/>
      <c r="AL9" s="8"/>
      <c r="AM9" s="8"/>
      <c r="AQ9" s="6"/>
    </row>
    <row r="10" spans="2:43" ht="23.25" customHeight="1" x14ac:dyDescent="0.3">
      <c r="B10" s="21"/>
      <c r="D10" s="23"/>
      <c r="E10" s="60" t="s">
        <v>115</v>
      </c>
      <c r="F10" s="60"/>
      <c r="G10" s="24"/>
      <c r="H10" s="162"/>
      <c r="I10" s="66"/>
      <c r="J10" s="33"/>
      <c r="K10" s="33"/>
      <c r="L10" s="60" t="s">
        <v>1</v>
      </c>
      <c r="M10" s="60"/>
      <c r="N10" s="150"/>
      <c r="O10" s="33"/>
      <c r="P10" s="33"/>
      <c r="Q10" s="60" t="s">
        <v>58</v>
      </c>
      <c r="R10" s="150"/>
      <c r="S10" s="150"/>
      <c r="T10" s="150"/>
      <c r="U10" s="150"/>
      <c r="V10" s="150"/>
      <c r="W10" s="150"/>
      <c r="X10" s="150"/>
      <c r="Y10" s="63"/>
      <c r="Z10" s="21"/>
      <c r="AA10" s="88"/>
      <c r="AB10" s="88"/>
      <c r="AC10" s="88"/>
    </row>
    <row r="11" spans="2:43" ht="9.75" customHeight="1" x14ac:dyDescent="0.3">
      <c r="B11" s="21"/>
      <c r="D11" s="23"/>
      <c r="E11" s="78"/>
      <c r="F11" s="78"/>
      <c r="G11" s="78"/>
      <c r="H11" s="163"/>
      <c r="I11" s="78"/>
      <c r="J11" s="78"/>
      <c r="K11" s="33"/>
      <c r="L11" s="76"/>
      <c r="M11" s="76"/>
      <c r="N11" s="76"/>
      <c r="O11" s="75"/>
      <c r="P11" s="33"/>
      <c r="Q11" s="76"/>
      <c r="R11" s="76"/>
      <c r="S11" s="76"/>
      <c r="T11" s="76"/>
      <c r="U11" s="76"/>
      <c r="V11" s="76"/>
      <c r="W11" s="76"/>
      <c r="X11" s="76"/>
      <c r="Y11" s="146"/>
      <c r="Z11" s="21"/>
      <c r="AA11" s="88"/>
      <c r="AB11" s="88"/>
      <c r="AC11" s="88"/>
    </row>
    <row r="12" spans="2:43" ht="45.65" customHeight="1" thickBot="1" x14ac:dyDescent="0.4">
      <c r="B12" s="21"/>
      <c r="D12" s="23"/>
      <c r="E12" s="306" t="s">
        <v>130</v>
      </c>
      <c r="F12" s="306"/>
      <c r="G12" s="306"/>
      <c r="H12" s="306"/>
      <c r="I12" s="307"/>
      <c r="J12" s="307"/>
      <c r="K12" s="307"/>
      <c r="L12" s="76"/>
      <c r="M12" s="308"/>
      <c r="N12" s="308"/>
      <c r="O12" s="76"/>
      <c r="P12" s="308"/>
      <c r="Q12" s="308"/>
      <c r="R12" s="76"/>
      <c r="S12" s="76"/>
      <c r="T12" s="308"/>
      <c r="U12" s="308"/>
      <c r="V12" s="308"/>
      <c r="W12" s="308"/>
      <c r="X12" s="308"/>
      <c r="Y12" s="146"/>
      <c r="Z12" s="21"/>
      <c r="AA12" s="88"/>
      <c r="AE12" s="89"/>
    </row>
    <row r="13" spans="2:43" ht="23.25" customHeight="1" thickBot="1" x14ac:dyDescent="0.35">
      <c r="B13" s="21"/>
      <c r="D13" s="23"/>
      <c r="E13" s="67" t="s">
        <v>3</v>
      </c>
      <c r="F13" s="67"/>
      <c r="G13" s="67"/>
      <c r="H13" s="63"/>
      <c r="I13" s="67" t="s">
        <v>4</v>
      </c>
      <c r="J13" s="67"/>
      <c r="K13" s="67"/>
      <c r="L13" s="23"/>
      <c r="M13" s="68" t="s">
        <v>66</v>
      </c>
      <c r="N13" s="37"/>
      <c r="O13" s="23"/>
      <c r="P13" s="68" t="s">
        <v>59</v>
      </c>
      <c r="Q13" s="23"/>
      <c r="R13" s="23"/>
      <c r="S13" s="24"/>
      <c r="T13" s="67" t="s">
        <v>8</v>
      </c>
      <c r="U13" s="60"/>
      <c r="V13" s="60"/>
      <c r="W13" s="60"/>
      <c r="X13" s="60"/>
      <c r="Y13" s="150"/>
      <c r="Z13" s="21"/>
      <c r="AA13" s="88"/>
      <c r="AB13" s="27"/>
      <c r="AC13" s="27"/>
      <c r="AD13" s="23"/>
      <c r="AE13" s="128"/>
    </row>
    <row r="14" spans="2:43" ht="23.25" customHeight="1" thickBot="1" x14ac:dyDescent="0.35">
      <c r="B14" s="21"/>
      <c r="D14" s="309" t="s">
        <v>128</v>
      </c>
      <c r="E14" s="310"/>
      <c r="F14" s="310"/>
      <c r="G14" s="310"/>
      <c r="H14" s="310"/>
      <c r="I14" s="310"/>
      <c r="J14" s="310"/>
      <c r="K14" s="310"/>
      <c r="L14" s="311"/>
      <c r="M14" s="312"/>
      <c r="N14" s="314" t="s">
        <v>119</v>
      </c>
      <c r="O14" s="315"/>
      <c r="P14" s="315"/>
      <c r="Q14" s="315"/>
      <c r="R14" s="316"/>
      <c r="S14" s="317"/>
      <c r="T14" s="319" t="s">
        <v>129</v>
      </c>
      <c r="U14" s="320"/>
      <c r="V14" s="320"/>
      <c r="W14" s="320"/>
      <c r="X14" s="321"/>
      <c r="Y14" s="23"/>
      <c r="Z14" s="21"/>
      <c r="AA14" s="88"/>
      <c r="AB14" s="322" t="s">
        <v>73</v>
      </c>
      <c r="AC14" s="323"/>
      <c r="AD14" s="129"/>
      <c r="AE14" s="128"/>
      <c r="AG14" s="45" t="s">
        <v>24</v>
      </c>
      <c r="AH14" s="46" t="s">
        <v>25</v>
      </c>
      <c r="AI14" s="92">
        <v>200</v>
      </c>
      <c r="AJ14" s="47" t="s">
        <v>15</v>
      </c>
      <c r="AK14" s="48">
        <v>101</v>
      </c>
      <c r="AL14" s="49">
        <v>101</v>
      </c>
    </row>
    <row r="15" spans="2:43" ht="23.25" customHeight="1" thickBot="1" x14ac:dyDescent="0.35">
      <c r="B15" s="21"/>
      <c r="D15" s="324" t="s">
        <v>9</v>
      </c>
      <c r="E15" s="325"/>
      <c r="F15" s="325"/>
      <c r="G15" s="326"/>
      <c r="H15" s="159" t="s">
        <v>10</v>
      </c>
      <c r="I15" s="159" t="s">
        <v>11</v>
      </c>
      <c r="J15" s="159" t="s">
        <v>12</v>
      </c>
      <c r="K15" s="159" t="s">
        <v>13</v>
      </c>
      <c r="L15" s="160" t="s">
        <v>14</v>
      </c>
      <c r="M15" s="312"/>
      <c r="N15" s="123" t="s">
        <v>10</v>
      </c>
      <c r="O15" s="124" t="s">
        <v>11</v>
      </c>
      <c r="P15" s="124" t="s">
        <v>12</v>
      </c>
      <c r="Q15" s="124" t="s">
        <v>13</v>
      </c>
      <c r="R15" s="125" t="s">
        <v>14</v>
      </c>
      <c r="S15" s="317"/>
      <c r="T15" s="120" t="s">
        <v>10</v>
      </c>
      <c r="U15" s="121" t="s">
        <v>11</v>
      </c>
      <c r="V15" s="121" t="s">
        <v>12</v>
      </c>
      <c r="W15" s="121" t="s">
        <v>13</v>
      </c>
      <c r="X15" s="122" t="s">
        <v>14</v>
      </c>
      <c r="Y15" s="23"/>
      <c r="Z15" s="21"/>
      <c r="AA15" s="88"/>
      <c r="AB15" s="130" t="s">
        <v>10</v>
      </c>
      <c r="AC15" s="131" t="s">
        <v>74</v>
      </c>
      <c r="AD15" s="132"/>
      <c r="AE15" s="128"/>
      <c r="AF15" s="34"/>
      <c r="AG15" s="50" t="s">
        <v>20</v>
      </c>
      <c r="AH15" s="35" t="s">
        <v>19</v>
      </c>
      <c r="AI15" s="93">
        <v>101</v>
      </c>
      <c r="AJ15" s="16" t="s">
        <v>49</v>
      </c>
      <c r="AK15" s="11">
        <v>201</v>
      </c>
      <c r="AL15" s="51">
        <v>230</v>
      </c>
    </row>
    <row r="16" spans="2:43" ht="23.25" customHeight="1" x14ac:dyDescent="0.3">
      <c r="B16" s="21"/>
      <c r="D16" s="327" t="s">
        <v>97</v>
      </c>
      <c r="E16" s="328"/>
      <c r="F16" s="328"/>
      <c r="G16" s="328"/>
      <c r="H16" s="171" t="s">
        <v>15</v>
      </c>
      <c r="I16" s="171">
        <v>101</v>
      </c>
      <c r="J16" s="172"/>
      <c r="K16" s="171"/>
      <c r="L16" s="173" t="str">
        <f>IF(J16="","",IF(K16="","",(VLOOKUP(K16,$AH$23:$AI$30,2,FALSE)*J16)))</f>
        <v/>
      </c>
      <c r="M16" s="313"/>
      <c r="N16" s="70"/>
      <c r="O16" s="71"/>
      <c r="P16" s="69"/>
      <c r="Q16" s="71"/>
      <c r="R16" s="147" t="str">
        <f>IF(P16="","",IF(Q16="","",(VLOOKUP(Q16,$AH$23:$AI$30,2,FALSE)*P16)))</f>
        <v/>
      </c>
      <c r="S16" s="318"/>
      <c r="T16" s="72"/>
      <c r="U16" s="71"/>
      <c r="V16" s="69"/>
      <c r="W16" s="71"/>
      <c r="X16" s="147" t="str">
        <f>IF(V16="","",IF(W16="","",(VLOOKUP(W16,$AH$23:$AI$30,2,FALSE)*V16)))</f>
        <v/>
      </c>
      <c r="Y16" s="23"/>
      <c r="Z16" s="21"/>
      <c r="AA16" s="88"/>
      <c r="AB16" s="130" t="s">
        <v>11</v>
      </c>
      <c r="AC16" s="131" t="s">
        <v>75</v>
      </c>
      <c r="AD16" s="132"/>
      <c r="AE16" s="128"/>
      <c r="AG16" s="50" t="s">
        <v>26</v>
      </c>
      <c r="AH16" s="36" t="s">
        <v>27</v>
      </c>
      <c r="AI16" s="94">
        <v>135</v>
      </c>
      <c r="AJ16" s="16" t="s">
        <v>52</v>
      </c>
      <c r="AK16" s="9">
        <v>102</v>
      </c>
      <c r="AL16" s="52"/>
    </row>
    <row r="17" spans="2:38" ht="23.25" customHeight="1" x14ac:dyDescent="0.35">
      <c r="B17" s="21"/>
      <c r="D17" s="329"/>
      <c r="E17" s="330"/>
      <c r="F17" s="330"/>
      <c r="G17" s="330"/>
      <c r="H17" s="148" t="s">
        <v>15</v>
      </c>
      <c r="I17" s="148">
        <v>102</v>
      </c>
      <c r="J17" s="69"/>
      <c r="K17" s="148"/>
      <c r="L17" s="147" t="str">
        <f t="shared" ref="L17:L23" si="0">IF(J17="","",IF(K17="","",(VLOOKUP(K17,$AH$23:$AI$30,2,FALSE)*J17)))</f>
        <v/>
      </c>
      <c r="M17" s="313"/>
      <c r="N17" s="70"/>
      <c r="O17" s="71"/>
      <c r="P17" s="69"/>
      <c r="Q17" s="71"/>
      <c r="R17" s="147" t="str">
        <f>IF(P17="","",IF(Q17="","",(VLOOKUP(Q17,$AH$23:$AI$30,2,FALSE)*P17)))</f>
        <v/>
      </c>
      <c r="S17" s="318"/>
      <c r="T17" s="72"/>
      <c r="U17" s="71"/>
      <c r="V17" s="69"/>
      <c r="W17" s="71"/>
      <c r="X17" s="147" t="str">
        <f t="shared" ref="X17:X39" si="1">IF(V17="","",IF(W17="","",(VLOOKUP(W17,$AH$23:$AI$30,2,FALSE)*V17)))</f>
        <v/>
      </c>
      <c r="Y17" s="23"/>
      <c r="Z17" s="21"/>
      <c r="AA17" s="88"/>
      <c r="AB17" s="130" t="s">
        <v>12</v>
      </c>
      <c r="AC17" s="131" t="s">
        <v>76</v>
      </c>
      <c r="AD17" s="132"/>
      <c r="AE17" s="128"/>
      <c r="AF17" s="34"/>
      <c r="AG17" s="50"/>
      <c r="AH17" s="10"/>
      <c r="AI17" s="50" t="s">
        <v>16</v>
      </c>
      <c r="AJ17" s="16" t="s">
        <v>21</v>
      </c>
      <c r="AK17" s="11">
        <v>202</v>
      </c>
      <c r="AL17" s="95">
        <v>3</v>
      </c>
    </row>
    <row r="18" spans="2:38" ht="23.25" customHeight="1" thickBot="1" x14ac:dyDescent="0.4">
      <c r="B18" s="21"/>
      <c r="D18" s="329" t="s">
        <v>98</v>
      </c>
      <c r="E18" s="330"/>
      <c r="F18" s="330"/>
      <c r="G18" s="330"/>
      <c r="H18" s="148" t="s">
        <v>16</v>
      </c>
      <c r="I18" s="148">
        <v>101</v>
      </c>
      <c r="J18" s="69"/>
      <c r="K18" s="148"/>
      <c r="L18" s="147" t="str">
        <f t="shared" si="0"/>
        <v/>
      </c>
      <c r="M18" s="313"/>
      <c r="N18" s="70"/>
      <c r="O18" s="71"/>
      <c r="P18" s="69"/>
      <c r="Q18" s="71"/>
      <c r="R18" s="147" t="str">
        <f t="shared" ref="R18:R39" si="2">IF(P18="","",IF(Q18="","",(VLOOKUP(Q18,$AH$23:$AI$30,2,FALSE)*P18)))</f>
        <v/>
      </c>
      <c r="S18" s="318"/>
      <c r="T18" s="72"/>
      <c r="U18" s="71"/>
      <c r="V18" s="69"/>
      <c r="W18" s="71"/>
      <c r="X18" s="147" t="str">
        <f t="shared" si="1"/>
        <v/>
      </c>
      <c r="Y18" s="23"/>
      <c r="Z18" s="21"/>
      <c r="AA18" s="88"/>
      <c r="AB18" s="130" t="s">
        <v>13</v>
      </c>
      <c r="AC18" s="131" t="s">
        <v>34</v>
      </c>
      <c r="AD18" s="132"/>
      <c r="AE18" s="128"/>
      <c r="AF18" s="34"/>
      <c r="AG18" s="96"/>
      <c r="AH18" s="53"/>
      <c r="AI18" s="54" t="s">
        <v>68</v>
      </c>
      <c r="AJ18" s="55" t="s">
        <v>55</v>
      </c>
      <c r="AK18" s="97"/>
      <c r="AL18" s="98">
        <v>4</v>
      </c>
    </row>
    <row r="19" spans="2:38" ht="23.25" customHeight="1" x14ac:dyDescent="0.35">
      <c r="B19" s="21"/>
      <c r="D19" s="329"/>
      <c r="E19" s="330"/>
      <c r="F19" s="330"/>
      <c r="G19" s="330"/>
      <c r="H19" s="148" t="s">
        <v>16</v>
      </c>
      <c r="I19" s="148">
        <v>102</v>
      </c>
      <c r="J19" s="69"/>
      <c r="K19" s="148"/>
      <c r="L19" s="147" t="str">
        <f t="shared" si="0"/>
        <v/>
      </c>
      <c r="M19" s="313"/>
      <c r="N19" s="70"/>
      <c r="O19" s="71"/>
      <c r="P19" s="69"/>
      <c r="Q19" s="71"/>
      <c r="R19" s="147" t="str">
        <f t="shared" si="2"/>
        <v/>
      </c>
      <c r="S19" s="318"/>
      <c r="T19" s="72"/>
      <c r="U19" s="71"/>
      <c r="V19" s="69"/>
      <c r="W19" s="71"/>
      <c r="X19" s="147" t="str">
        <f t="shared" si="1"/>
        <v/>
      </c>
      <c r="Y19" s="23"/>
      <c r="Z19" s="21"/>
      <c r="AA19" s="88"/>
      <c r="AB19" s="133" t="s">
        <v>14</v>
      </c>
      <c r="AC19" s="134" t="s">
        <v>77</v>
      </c>
      <c r="AD19" s="135"/>
      <c r="AE19" s="128"/>
      <c r="AF19" s="34"/>
      <c r="AG19" s="99"/>
      <c r="AH19" s="10"/>
      <c r="AI19" s="19"/>
      <c r="AJ19" s="10"/>
      <c r="AK19" s="19"/>
      <c r="AL19" s="99" t="str">
        <f>IF(I28=300,"(3)","")</f>
        <v/>
      </c>
    </row>
    <row r="20" spans="2:38" ht="23.25" customHeight="1" thickBot="1" x14ac:dyDescent="0.4">
      <c r="B20" s="21"/>
      <c r="D20" s="229" t="s">
        <v>125</v>
      </c>
      <c r="E20" s="230"/>
      <c r="F20" s="230"/>
      <c r="G20" s="230"/>
      <c r="H20" s="157" t="s">
        <v>16</v>
      </c>
      <c r="I20" s="157"/>
      <c r="J20" s="69"/>
      <c r="K20" s="148"/>
      <c r="L20" s="147" t="str">
        <f t="shared" si="0"/>
        <v/>
      </c>
      <c r="M20" s="313"/>
      <c r="N20" s="70"/>
      <c r="O20" s="71"/>
      <c r="P20" s="69"/>
      <c r="Q20" s="71"/>
      <c r="R20" s="147" t="str">
        <f t="shared" si="2"/>
        <v/>
      </c>
      <c r="S20" s="318"/>
      <c r="T20" s="72"/>
      <c r="U20" s="71"/>
      <c r="V20" s="69"/>
      <c r="W20" s="71"/>
      <c r="X20" s="147" t="str">
        <f t="shared" si="1"/>
        <v/>
      </c>
      <c r="Y20" s="23"/>
      <c r="Z20" s="21"/>
      <c r="AA20" s="88"/>
      <c r="AF20" s="34"/>
      <c r="AG20" s="19"/>
      <c r="AH20" s="19"/>
      <c r="AI20" s="19"/>
      <c r="AJ20" s="19"/>
      <c r="AK20" s="19"/>
      <c r="AL20" s="99"/>
    </row>
    <row r="21" spans="2:38" ht="27" customHeight="1" thickBot="1" x14ac:dyDescent="0.35">
      <c r="B21" s="21"/>
      <c r="D21" s="229" t="s">
        <v>131</v>
      </c>
      <c r="E21" s="230"/>
      <c r="F21" s="230"/>
      <c r="G21" s="230"/>
      <c r="H21" s="170" t="s">
        <v>132</v>
      </c>
      <c r="I21" s="157">
        <v>101</v>
      </c>
      <c r="J21" s="69"/>
      <c r="K21" s="148"/>
      <c r="L21" s="147" t="str">
        <f t="shared" si="0"/>
        <v/>
      </c>
      <c r="M21" s="313"/>
      <c r="N21" s="70"/>
      <c r="O21" s="71"/>
      <c r="P21" s="69"/>
      <c r="Q21" s="71"/>
      <c r="R21" s="147" t="str">
        <f t="shared" si="2"/>
        <v/>
      </c>
      <c r="S21" s="318"/>
      <c r="T21" s="72"/>
      <c r="U21" s="71"/>
      <c r="V21" s="69"/>
      <c r="W21" s="71"/>
      <c r="X21" s="147" t="str">
        <f t="shared" si="1"/>
        <v/>
      </c>
      <c r="Y21" s="23"/>
      <c r="Z21" s="21"/>
      <c r="AA21" s="88"/>
      <c r="AB21" s="303" t="s">
        <v>78</v>
      </c>
      <c r="AC21" s="304"/>
      <c r="AD21" s="304"/>
      <c r="AE21" s="305"/>
      <c r="AG21" s="38" t="s">
        <v>28</v>
      </c>
      <c r="AH21" s="39" t="s">
        <v>29</v>
      </c>
      <c r="AI21" s="39"/>
      <c r="AJ21" s="40" t="s">
        <v>30</v>
      </c>
      <c r="AK21" s="40" t="s">
        <v>31</v>
      </c>
      <c r="AL21" s="41" t="s">
        <v>32</v>
      </c>
    </row>
    <row r="22" spans="2:38" ht="23.25" customHeight="1" thickTop="1" thickBot="1" x14ac:dyDescent="0.4">
      <c r="B22" s="21"/>
      <c r="D22" s="229" t="s">
        <v>111</v>
      </c>
      <c r="E22" s="230"/>
      <c r="F22" s="230"/>
      <c r="G22" s="230"/>
      <c r="H22" s="157" t="s">
        <v>17</v>
      </c>
      <c r="I22" s="157"/>
      <c r="J22" s="69"/>
      <c r="K22" s="148"/>
      <c r="L22" s="147" t="str">
        <f t="shared" si="0"/>
        <v/>
      </c>
      <c r="M22" s="313"/>
      <c r="N22" s="70"/>
      <c r="O22" s="71"/>
      <c r="P22" s="69"/>
      <c r="Q22" s="71"/>
      <c r="R22" s="147" t="str">
        <f t="shared" si="2"/>
        <v/>
      </c>
      <c r="S22" s="318"/>
      <c r="T22" s="72"/>
      <c r="U22" s="71"/>
      <c r="V22" s="69"/>
      <c r="W22" s="71"/>
      <c r="X22" s="147" t="str">
        <f t="shared" si="1"/>
        <v/>
      </c>
      <c r="Y22" s="23"/>
      <c r="Z22" s="21"/>
      <c r="AA22" s="88"/>
      <c r="AB22" s="291" t="s">
        <v>79</v>
      </c>
      <c r="AC22" s="292"/>
      <c r="AD22" s="292"/>
      <c r="AE22" s="293"/>
      <c r="AG22" s="12" t="s">
        <v>33</v>
      </c>
      <c r="AH22" s="13" t="s">
        <v>34</v>
      </c>
      <c r="AI22" s="13" t="s">
        <v>35</v>
      </c>
      <c r="AJ22" s="102" t="s">
        <v>94</v>
      </c>
      <c r="AK22" s="14" t="s">
        <v>5</v>
      </c>
      <c r="AL22" s="15" t="s">
        <v>37</v>
      </c>
    </row>
    <row r="23" spans="2:38" ht="25.75" customHeight="1" thickTop="1" thickBot="1" x14ac:dyDescent="0.4">
      <c r="B23" s="21"/>
      <c r="D23" s="229"/>
      <c r="E23" s="230"/>
      <c r="F23" s="230"/>
      <c r="G23" s="230"/>
      <c r="H23" s="157" t="s">
        <v>17</v>
      </c>
      <c r="I23" s="157"/>
      <c r="J23" s="69"/>
      <c r="K23" s="148"/>
      <c r="L23" s="147" t="str">
        <f t="shared" si="0"/>
        <v/>
      </c>
      <c r="M23" s="313"/>
      <c r="N23" s="70"/>
      <c r="O23" s="71"/>
      <c r="P23" s="69"/>
      <c r="Q23" s="71"/>
      <c r="R23" s="147" t="str">
        <f t="shared" si="2"/>
        <v/>
      </c>
      <c r="S23" s="318"/>
      <c r="T23" s="72"/>
      <c r="U23" s="71"/>
      <c r="V23" s="69"/>
      <c r="W23" s="71"/>
      <c r="X23" s="147" t="str">
        <f t="shared" si="1"/>
        <v/>
      </c>
      <c r="Y23" s="23"/>
      <c r="Z23" s="21"/>
      <c r="AA23" s="88"/>
      <c r="AB23" s="294"/>
      <c r="AC23" s="295"/>
      <c r="AD23" s="295"/>
      <c r="AE23" s="296"/>
      <c r="AG23" s="12" t="s">
        <v>38</v>
      </c>
      <c r="AH23" s="13" t="s">
        <v>39</v>
      </c>
      <c r="AI23" s="13">
        <v>4</v>
      </c>
      <c r="AJ23" s="102" t="s">
        <v>93</v>
      </c>
      <c r="AK23" s="14" t="s">
        <v>41</v>
      </c>
      <c r="AL23" s="15" t="s">
        <v>42</v>
      </c>
    </row>
    <row r="24" spans="2:38" ht="27" customHeight="1" thickTop="1" thickBot="1" x14ac:dyDescent="0.35">
      <c r="B24" s="21"/>
      <c r="D24" s="234" t="s">
        <v>126</v>
      </c>
      <c r="E24" s="235"/>
      <c r="F24" s="235"/>
      <c r="G24" s="235"/>
      <c r="H24" s="157" t="s">
        <v>18</v>
      </c>
      <c r="I24" s="158"/>
      <c r="J24" s="149"/>
      <c r="K24" s="153"/>
      <c r="L24" s="154" t="str">
        <f>IF(I24="","",IF(K24:K25="","",(VLOOKUP(K24:K25,$AH$23:$AI$30,2,FALSE)*I24)))</f>
        <v/>
      </c>
      <c r="M24" s="313"/>
      <c r="N24" s="70"/>
      <c r="O24" s="71"/>
      <c r="P24" s="69"/>
      <c r="Q24" s="71"/>
      <c r="R24" s="147" t="str">
        <f t="shared" si="2"/>
        <v/>
      </c>
      <c r="S24" s="318"/>
      <c r="T24" s="72"/>
      <c r="U24" s="71"/>
      <c r="V24" s="69"/>
      <c r="W24" s="71"/>
      <c r="X24" s="147" t="str">
        <f t="shared" si="1"/>
        <v/>
      </c>
      <c r="Y24" s="23"/>
      <c r="Z24" s="21"/>
      <c r="AA24" s="88"/>
      <c r="AB24" s="136" t="s">
        <v>76</v>
      </c>
      <c r="AC24" s="137" t="s">
        <v>80</v>
      </c>
      <c r="AD24" s="297" t="s">
        <v>81</v>
      </c>
      <c r="AE24" s="298"/>
      <c r="AG24" s="12"/>
      <c r="AH24" s="13" t="s">
        <v>43</v>
      </c>
      <c r="AI24" s="13">
        <v>3</v>
      </c>
      <c r="AJ24" s="90" t="s">
        <v>36</v>
      </c>
      <c r="AK24" s="14" t="s">
        <v>44</v>
      </c>
      <c r="AL24" s="15" t="s">
        <v>45</v>
      </c>
    </row>
    <row r="25" spans="2:38" ht="28.75" customHeight="1" thickTop="1" thickBot="1" x14ac:dyDescent="0.35">
      <c r="B25" s="21"/>
      <c r="D25" s="227" t="s">
        <v>138</v>
      </c>
      <c r="E25" s="228"/>
      <c r="F25" s="228"/>
      <c r="G25" s="228"/>
      <c r="H25" s="168"/>
      <c r="I25" s="158"/>
      <c r="J25" s="149"/>
      <c r="K25" s="153"/>
      <c r="L25" s="154"/>
      <c r="M25" s="313"/>
      <c r="N25" s="70"/>
      <c r="O25" s="71"/>
      <c r="P25" s="69"/>
      <c r="Q25" s="71"/>
      <c r="R25" s="147" t="str">
        <f t="shared" si="2"/>
        <v/>
      </c>
      <c r="S25" s="318"/>
      <c r="T25" s="72"/>
      <c r="U25" s="71"/>
      <c r="V25" s="69"/>
      <c r="W25" s="71"/>
      <c r="X25" s="147" t="str">
        <f t="shared" si="1"/>
        <v/>
      </c>
      <c r="Y25" s="23"/>
      <c r="Z25" s="21"/>
      <c r="AA25" s="88"/>
      <c r="AB25" s="136">
        <v>4</v>
      </c>
      <c r="AC25" s="137" t="s">
        <v>80</v>
      </c>
      <c r="AD25" s="138" t="s">
        <v>39</v>
      </c>
      <c r="AE25" s="139"/>
      <c r="AG25" s="12"/>
      <c r="AH25" s="13" t="s">
        <v>46</v>
      </c>
      <c r="AI25" s="13">
        <v>2</v>
      </c>
      <c r="AJ25" s="90" t="s">
        <v>40</v>
      </c>
      <c r="AK25" s="14"/>
      <c r="AL25" s="15" t="s">
        <v>48</v>
      </c>
    </row>
    <row r="26" spans="2:38" ht="28.75" customHeight="1" thickTop="1" thickBot="1" x14ac:dyDescent="0.35">
      <c r="B26" s="21"/>
      <c r="D26" s="234" t="s">
        <v>107</v>
      </c>
      <c r="E26" s="235"/>
      <c r="F26" s="235"/>
      <c r="G26" s="235"/>
      <c r="H26" s="301"/>
      <c r="I26" s="299"/>
      <c r="J26" s="299"/>
      <c r="K26" s="299"/>
      <c r="L26" s="283" t="str">
        <f>IF(J26="","",IF(K26="","",(VLOOKUP(K26,$AH$23:$AI$30,2,FALSE)*J26)))</f>
        <v/>
      </c>
      <c r="M26" s="313"/>
      <c r="N26" s="72"/>
      <c r="O26" s="71"/>
      <c r="P26" s="69"/>
      <c r="Q26" s="71"/>
      <c r="R26" s="147" t="str">
        <f t="shared" si="2"/>
        <v/>
      </c>
      <c r="S26" s="318"/>
      <c r="T26" s="72"/>
      <c r="U26" s="71"/>
      <c r="V26" s="69"/>
      <c r="W26" s="71"/>
      <c r="X26" s="147" t="str">
        <f t="shared" si="1"/>
        <v/>
      </c>
      <c r="Y26" s="23"/>
      <c r="Z26" s="21"/>
      <c r="AA26" s="88"/>
      <c r="AB26" s="136">
        <v>3</v>
      </c>
      <c r="AC26" s="137" t="s">
        <v>80</v>
      </c>
      <c r="AD26" s="138" t="s">
        <v>43</v>
      </c>
      <c r="AE26" s="139"/>
      <c r="AG26" s="12"/>
      <c r="AH26" s="13" t="s">
        <v>50</v>
      </c>
      <c r="AI26" s="13">
        <v>1</v>
      </c>
      <c r="AJ26" s="91" t="s">
        <v>2</v>
      </c>
      <c r="AK26" s="14"/>
      <c r="AL26" s="15"/>
    </row>
    <row r="27" spans="2:38" ht="27" customHeight="1" thickTop="1" thickBot="1" x14ac:dyDescent="0.4">
      <c r="B27" s="21"/>
      <c r="D27" s="234"/>
      <c r="E27" s="235"/>
      <c r="F27" s="235"/>
      <c r="G27" s="235"/>
      <c r="H27" s="302"/>
      <c r="I27" s="300"/>
      <c r="J27" s="300"/>
      <c r="K27" s="300"/>
      <c r="L27" s="284"/>
      <c r="M27" s="313"/>
      <c r="N27" s="72"/>
      <c r="O27" s="71"/>
      <c r="P27" s="69"/>
      <c r="Q27" s="71"/>
      <c r="R27" s="147" t="str">
        <f t="shared" si="2"/>
        <v/>
      </c>
      <c r="S27" s="318"/>
      <c r="T27" s="72"/>
      <c r="U27" s="71"/>
      <c r="V27" s="69"/>
      <c r="W27" s="71"/>
      <c r="X27" s="147" t="str">
        <f t="shared" si="1"/>
        <v/>
      </c>
      <c r="Y27" s="23"/>
      <c r="Z27" s="21"/>
      <c r="AA27" s="88"/>
      <c r="AB27" s="136">
        <v>2</v>
      </c>
      <c r="AC27" s="137" t="s">
        <v>80</v>
      </c>
      <c r="AD27" s="138" t="s">
        <v>46</v>
      </c>
      <c r="AE27" s="139"/>
      <c r="AG27" s="12"/>
      <c r="AH27" s="13" t="s">
        <v>53</v>
      </c>
      <c r="AI27" s="13">
        <v>0</v>
      </c>
      <c r="AJ27" s="91" t="s">
        <v>47</v>
      </c>
      <c r="AK27" s="100"/>
      <c r="AL27" s="42">
        <v>2020</v>
      </c>
    </row>
    <row r="28" spans="2:38" ht="25.25" customHeight="1" thickTop="1" thickBot="1" x14ac:dyDescent="0.4">
      <c r="B28" s="21"/>
      <c r="D28" s="231" t="s">
        <v>139</v>
      </c>
      <c r="E28" s="232"/>
      <c r="F28" s="232"/>
      <c r="G28" s="233"/>
      <c r="H28" s="148" t="s">
        <v>21</v>
      </c>
      <c r="I28" s="148">
        <v>201</v>
      </c>
      <c r="J28" s="148"/>
      <c r="K28" s="148"/>
      <c r="L28" s="147" t="str">
        <f t="shared" ref="L28:L37" si="3">IF(J28="","",IF(K28="","",(VLOOKUP(K28,$AH$23:$AI$30,2,FALSE)*J28)))</f>
        <v/>
      </c>
      <c r="M28" s="313"/>
      <c r="N28" s="72"/>
      <c r="O28" s="71"/>
      <c r="P28" s="69"/>
      <c r="Q28" s="71"/>
      <c r="R28" s="147" t="str">
        <f t="shared" si="2"/>
        <v/>
      </c>
      <c r="S28" s="318"/>
      <c r="T28" s="72"/>
      <c r="U28" s="71"/>
      <c r="V28" s="69"/>
      <c r="W28" s="71"/>
      <c r="X28" s="147" t="str">
        <f t="shared" si="1"/>
        <v/>
      </c>
      <c r="Y28" s="23"/>
      <c r="Z28" s="21"/>
      <c r="AA28" s="88"/>
      <c r="AB28" s="136">
        <v>1</v>
      </c>
      <c r="AC28" s="137" t="s">
        <v>80</v>
      </c>
      <c r="AD28" s="138" t="s">
        <v>50</v>
      </c>
      <c r="AE28" s="140"/>
      <c r="AG28" s="101">
        <f>SUMIF(J16:J38,"&gt;=1",J16:J38)</f>
        <v>0</v>
      </c>
      <c r="AH28" s="13" t="s">
        <v>54</v>
      </c>
      <c r="AI28" s="13">
        <v>0</v>
      </c>
      <c r="AJ28" s="91" t="s">
        <v>51</v>
      </c>
      <c r="AK28" s="100"/>
      <c r="AL28" s="43">
        <v>2021</v>
      </c>
    </row>
    <row r="29" spans="2:38" ht="23.25" customHeight="1" thickTop="1" thickBot="1" x14ac:dyDescent="0.4">
      <c r="B29" s="21"/>
      <c r="D29" s="231" t="s">
        <v>140</v>
      </c>
      <c r="E29" s="232"/>
      <c r="F29" s="232"/>
      <c r="G29" s="233"/>
      <c r="H29" s="157" t="s">
        <v>21</v>
      </c>
      <c r="I29" s="148">
        <v>205</v>
      </c>
      <c r="J29" s="148"/>
      <c r="K29" s="148"/>
      <c r="L29" s="147" t="str">
        <f t="shared" si="3"/>
        <v/>
      </c>
      <c r="M29" s="313"/>
      <c r="N29" s="72"/>
      <c r="O29" s="71"/>
      <c r="P29" s="69"/>
      <c r="Q29" s="71"/>
      <c r="R29" s="147" t="str">
        <f t="shared" si="2"/>
        <v/>
      </c>
      <c r="S29" s="318"/>
      <c r="T29" s="72"/>
      <c r="U29" s="71"/>
      <c r="V29" s="69"/>
      <c r="W29" s="71"/>
      <c r="X29" s="147" t="str">
        <f t="shared" si="1"/>
        <v/>
      </c>
      <c r="Y29" s="23"/>
      <c r="Z29" s="21"/>
      <c r="AA29" s="88"/>
      <c r="AB29" s="136">
        <v>0</v>
      </c>
      <c r="AC29" s="137" t="s">
        <v>80</v>
      </c>
      <c r="AD29" s="138" t="s">
        <v>53</v>
      </c>
      <c r="AE29" s="141"/>
      <c r="AG29" s="101">
        <f>SUMIF(P17:P32,"&gt;=1",P17:P32)</f>
        <v>0</v>
      </c>
      <c r="AH29" s="13" t="s">
        <v>56</v>
      </c>
      <c r="AI29" s="13">
        <v>0</v>
      </c>
      <c r="AJ29" s="100"/>
      <c r="AK29" s="100"/>
      <c r="AL29" s="43">
        <v>2022</v>
      </c>
    </row>
    <row r="30" spans="2:38" ht="25.25" customHeight="1" thickTop="1" thickBot="1" x14ac:dyDescent="0.4">
      <c r="B30" s="21"/>
      <c r="D30" s="229" t="s">
        <v>133</v>
      </c>
      <c r="E30" s="230"/>
      <c r="F30" s="230"/>
      <c r="G30" s="230"/>
      <c r="H30" s="148" t="s">
        <v>21</v>
      </c>
      <c r="I30" s="148">
        <v>351</v>
      </c>
      <c r="J30" s="148"/>
      <c r="K30" s="148"/>
      <c r="L30" s="147" t="str">
        <f t="shared" si="3"/>
        <v/>
      </c>
      <c r="M30" s="313"/>
      <c r="N30" s="72"/>
      <c r="O30" s="71"/>
      <c r="P30" s="69"/>
      <c r="Q30" s="71"/>
      <c r="R30" s="147" t="str">
        <f t="shared" si="2"/>
        <v/>
      </c>
      <c r="S30" s="318"/>
      <c r="T30" s="72"/>
      <c r="U30" s="71"/>
      <c r="V30" s="69"/>
      <c r="W30" s="71"/>
      <c r="X30" s="147" t="str">
        <f t="shared" si="1"/>
        <v/>
      </c>
      <c r="Y30" s="23"/>
      <c r="Z30" s="21"/>
      <c r="AA30" s="88"/>
      <c r="AB30" s="142" t="s">
        <v>82</v>
      </c>
      <c r="AC30" s="143"/>
      <c r="AD30" s="144" t="s">
        <v>99</v>
      </c>
      <c r="AE30" s="145"/>
      <c r="AG30" s="101">
        <f>SUMIF(V16:V32,"&gt;=1",V16:V32)</f>
        <v>0</v>
      </c>
      <c r="AH30" s="13" t="s">
        <v>57</v>
      </c>
      <c r="AI30" s="13">
        <v>9</v>
      </c>
      <c r="AJ30" s="100"/>
      <c r="AK30" s="100"/>
      <c r="AL30" s="44">
        <v>2023</v>
      </c>
    </row>
    <row r="31" spans="2:38" ht="31.25" customHeight="1" thickTop="1" thickBot="1" x14ac:dyDescent="0.4">
      <c r="B31" s="21"/>
      <c r="D31" s="229" t="s">
        <v>141</v>
      </c>
      <c r="E31" s="230"/>
      <c r="F31" s="230"/>
      <c r="G31" s="230"/>
      <c r="H31" s="148" t="s">
        <v>52</v>
      </c>
      <c r="I31" s="148">
        <v>101</v>
      </c>
      <c r="J31" s="148"/>
      <c r="K31" s="148"/>
      <c r="L31" s="147" t="str">
        <f t="shared" si="3"/>
        <v/>
      </c>
      <c r="M31" s="313"/>
      <c r="N31" s="72"/>
      <c r="O31" s="71"/>
      <c r="P31" s="69"/>
      <c r="Q31" s="71"/>
      <c r="R31" s="147" t="str">
        <f t="shared" si="2"/>
        <v/>
      </c>
      <c r="S31" s="318"/>
      <c r="T31" s="72"/>
      <c r="U31" s="71"/>
      <c r="V31" s="69"/>
      <c r="W31" s="71"/>
      <c r="X31" s="147" t="str">
        <f t="shared" si="1"/>
        <v/>
      </c>
      <c r="Y31" s="23"/>
      <c r="Z31" s="21"/>
      <c r="AA31" s="88"/>
      <c r="AB31" s="285" t="s">
        <v>83</v>
      </c>
      <c r="AC31" s="286"/>
      <c r="AD31" s="286"/>
      <c r="AE31" s="287"/>
      <c r="AG31" s="96">
        <f>SUM(AG28:AG30)</f>
        <v>0</v>
      </c>
      <c r="AH31" s="17"/>
      <c r="AI31" s="17"/>
      <c r="AJ31" s="17"/>
      <c r="AK31" s="17"/>
      <c r="AL31" s="18"/>
    </row>
    <row r="32" spans="2:38" ht="28.75" customHeight="1" x14ac:dyDescent="0.3">
      <c r="B32" s="21"/>
      <c r="D32" s="229" t="s">
        <v>142</v>
      </c>
      <c r="E32" s="230"/>
      <c r="F32" s="230"/>
      <c r="G32" s="230"/>
      <c r="H32" s="148" t="s">
        <v>24</v>
      </c>
      <c r="I32" s="148">
        <v>234</v>
      </c>
      <c r="J32" s="148"/>
      <c r="K32" s="148"/>
      <c r="L32" s="147" t="str">
        <f t="shared" si="3"/>
        <v/>
      </c>
      <c r="M32" s="313"/>
      <c r="N32" s="72"/>
      <c r="O32" s="71"/>
      <c r="P32" s="69"/>
      <c r="Q32" s="71"/>
      <c r="R32" s="147" t="str">
        <f t="shared" si="2"/>
        <v/>
      </c>
      <c r="S32" s="318"/>
      <c r="T32" s="72"/>
      <c r="U32" s="71"/>
      <c r="V32" s="69"/>
      <c r="W32" s="71"/>
      <c r="X32" s="147" t="str">
        <f t="shared" si="1"/>
        <v/>
      </c>
      <c r="Y32" s="23"/>
      <c r="Z32" s="21"/>
      <c r="AA32" s="88"/>
      <c r="AB32" s="285"/>
      <c r="AC32" s="286"/>
      <c r="AD32" s="286"/>
      <c r="AE32" s="287"/>
    </row>
    <row r="33" spans="2:46" ht="24.65" customHeight="1" thickBot="1" x14ac:dyDescent="0.35">
      <c r="B33" s="21"/>
      <c r="D33" s="229" t="s">
        <v>135</v>
      </c>
      <c r="E33" s="230"/>
      <c r="F33" s="230"/>
      <c r="G33" s="230"/>
      <c r="H33" s="148" t="s">
        <v>24</v>
      </c>
      <c r="I33" s="148">
        <v>235</v>
      </c>
      <c r="J33" s="148"/>
      <c r="K33" s="148"/>
      <c r="L33" s="147" t="str">
        <f t="shared" si="3"/>
        <v/>
      </c>
      <c r="M33" s="313"/>
      <c r="N33" s="72"/>
      <c r="O33" s="71"/>
      <c r="P33" s="69"/>
      <c r="Q33" s="71"/>
      <c r="R33" s="147" t="str">
        <f t="shared" si="2"/>
        <v/>
      </c>
      <c r="S33" s="318"/>
      <c r="T33" s="72"/>
      <c r="U33" s="71"/>
      <c r="V33" s="69"/>
      <c r="W33" s="71"/>
      <c r="X33" s="147" t="str">
        <f t="shared" si="1"/>
        <v/>
      </c>
      <c r="Y33" s="23"/>
      <c r="Z33" s="21"/>
      <c r="AA33" s="88"/>
      <c r="AB33" s="288"/>
      <c r="AC33" s="289"/>
      <c r="AD33" s="289"/>
      <c r="AE33" s="290"/>
      <c r="AQ33" s="34"/>
      <c r="AR33" s="155"/>
      <c r="AS33" s="34"/>
      <c r="AT33" s="156"/>
    </row>
    <row r="34" spans="2:46" ht="25.25" customHeight="1" x14ac:dyDescent="0.3">
      <c r="B34" s="21"/>
      <c r="D34" s="229" t="s">
        <v>143</v>
      </c>
      <c r="E34" s="230"/>
      <c r="F34" s="230"/>
      <c r="G34" s="230"/>
      <c r="H34" s="148" t="s">
        <v>24</v>
      </c>
      <c r="I34" s="148">
        <v>260</v>
      </c>
      <c r="J34" s="148"/>
      <c r="K34" s="148"/>
      <c r="L34" s="147" t="str">
        <f t="shared" si="3"/>
        <v/>
      </c>
      <c r="M34" s="79"/>
      <c r="N34" s="72"/>
      <c r="O34" s="71"/>
      <c r="P34" s="69"/>
      <c r="Q34" s="71"/>
      <c r="R34" s="147" t="str">
        <f t="shared" si="2"/>
        <v/>
      </c>
      <c r="S34" s="80"/>
      <c r="T34" s="72"/>
      <c r="U34" s="71"/>
      <c r="V34" s="69"/>
      <c r="W34" s="71"/>
      <c r="X34" s="147" t="str">
        <f t="shared" si="1"/>
        <v/>
      </c>
      <c r="Y34" s="27"/>
      <c r="Z34" s="21"/>
      <c r="AA34" s="88"/>
      <c r="AB34" s="88"/>
      <c r="AC34" s="88"/>
      <c r="AQ34" s="155"/>
      <c r="AR34" s="155"/>
      <c r="AS34" s="156"/>
      <c r="AT34" s="156"/>
    </row>
    <row r="35" spans="2:46" ht="31.75" customHeight="1" x14ac:dyDescent="0.3">
      <c r="B35" s="21"/>
      <c r="D35" s="229" t="s">
        <v>134</v>
      </c>
      <c r="E35" s="230"/>
      <c r="F35" s="230"/>
      <c r="G35" s="230"/>
      <c r="H35" s="148" t="s">
        <v>136</v>
      </c>
      <c r="I35" s="148">
        <v>240</v>
      </c>
      <c r="J35" s="148"/>
      <c r="K35" s="148"/>
      <c r="L35" s="147" t="str">
        <f t="shared" si="3"/>
        <v/>
      </c>
      <c r="M35" s="79"/>
      <c r="N35" s="72"/>
      <c r="O35" s="71"/>
      <c r="P35" s="69"/>
      <c r="Q35" s="71"/>
      <c r="R35" s="147" t="str">
        <f t="shared" si="2"/>
        <v/>
      </c>
      <c r="S35" s="80"/>
      <c r="T35" s="72"/>
      <c r="U35" s="71"/>
      <c r="V35" s="69"/>
      <c r="W35" s="71"/>
      <c r="X35" s="147" t="str">
        <f t="shared" si="1"/>
        <v/>
      </c>
      <c r="Y35" s="27"/>
      <c r="Z35" s="21"/>
      <c r="AA35" s="88"/>
      <c r="AQ35" s="155"/>
      <c r="AR35" s="155"/>
      <c r="AS35" s="156"/>
      <c r="AT35" s="156"/>
    </row>
    <row r="36" spans="2:46" ht="23.4" customHeight="1" x14ac:dyDescent="0.3">
      <c r="B36" s="21"/>
      <c r="D36" s="234" t="s">
        <v>137</v>
      </c>
      <c r="E36" s="235"/>
      <c r="F36" s="235"/>
      <c r="G36" s="235"/>
      <c r="H36" s="148" t="s">
        <v>24</v>
      </c>
      <c r="I36" s="148">
        <v>306</v>
      </c>
      <c r="J36" s="148"/>
      <c r="K36" s="148"/>
      <c r="L36" s="147" t="str">
        <f t="shared" si="3"/>
        <v/>
      </c>
      <c r="M36" s="73"/>
      <c r="N36" s="72"/>
      <c r="O36" s="71"/>
      <c r="P36" s="69"/>
      <c r="Q36" s="71"/>
      <c r="R36" s="147" t="str">
        <f t="shared" si="2"/>
        <v/>
      </c>
      <c r="S36" s="74"/>
      <c r="T36" s="72"/>
      <c r="U36" s="71"/>
      <c r="V36" s="69"/>
      <c r="W36" s="71"/>
      <c r="X36" s="147" t="str">
        <f t="shared" si="1"/>
        <v/>
      </c>
      <c r="Y36" s="23"/>
      <c r="Z36" s="21"/>
      <c r="AA36" s="88"/>
      <c r="AQ36" s="34"/>
      <c r="AR36" s="34"/>
      <c r="AS36" s="34"/>
      <c r="AT36" s="34"/>
    </row>
    <row r="37" spans="2:46" ht="23.4" customHeight="1" x14ac:dyDescent="0.3">
      <c r="B37" s="21"/>
      <c r="D37" s="265" t="s">
        <v>23</v>
      </c>
      <c r="E37" s="266"/>
      <c r="F37" s="266"/>
      <c r="G37" s="266"/>
      <c r="H37" s="165"/>
      <c r="I37" s="34"/>
      <c r="J37" s="148"/>
      <c r="K37" s="148"/>
      <c r="L37" s="147" t="str">
        <f t="shared" si="3"/>
        <v/>
      </c>
      <c r="M37" s="73"/>
      <c r="N37" s="72"/>
      <c r="O37" s="71"/>
      <c r="P37" s="69"/>
      <c r="Q37" s="71"/>
      <c r="R37" s="147" t="str">
        <f t="shared" si="2"/>
        <v/>
      </c>
      <c r="S37" s="74"/>
      <c r="T37" s="72"/>
      <c r="U37" s="71"/>
      <c r="V37" s="69"/>
      <c r="W37" s="71"/>
      <c r="X37" s="147" t="str">
        <f t="shared" si="1"/>
        <v/>
      </c>
      <c r="Y37" s="23"/>
      <c r="Z37" s="21"/>
      <c r="AA37" s="88"/>
    </row>
    <row r="38" spans="2:46" ht="28.25" customHeight="1" thickBot="1" x14ac:dyDescent="0.35">
      <c r="B38" s="21"/>
      <c r="D38" s="267" t="s">
        <v>112</v>
      </c>
      <c r="E38" s="268"/>
      <c r="F38" s="268"/>
      <c r="G38" s="268"/>
      <c r="H38" s="268"/>
      <c r="I38" s="269"/>
      <c r="J38" s="169">
        <f>SUM(J16:J36)</f>
        <v>0</v>
      </c>
      <c r="K38" s="126"/>
      <c r="L38" s="166"/>
      <c r="M38" s="73"/>
      <c r="N38" s="72"/>
      <c r="O38" s="71"/>
      <c r="P38" s="69"/>
      <c r="Q38" s="71"/>
      <c r="R38" s="147" t="str">
        <f t="shared" si="2"/>
        <v/>
      </c>
      <c r="S38" s="74"/>
      <c r="T38" s="72"/>
      <c r="U38" s="71"/>
      <c r="V38" s="69"/>
      <c r="W38" s="71"/>
      <c r="X38" s="147" t="str">
        <f t="shared" si="1"/>
        <v/>
      </c>
      <c r="Y38" s="23"/>
      <c r="Z38" s="21"/>
      <c r="AA38" s="88"/>
      <c r="AB38" s="88"/>
      <c r="AC38" s="88"/>
    </row>
    <row r="39" spans="2:46" ht="28.25" customHeight="1" x14ac:dyDescent="0.3">
      <c r="B39" s="21"/>
      <c r="D39" s="270" t="s">
        <v>117</v>
      </c>
      <c r="E39" s="271"/>
      <c r="F39" s="271"/>
      <c r="G39" s="271"/>
      <c r="H39" s="271"/>
      <c r="I39" s="271"/>
      <c r="J39" s="271"/>
      <c r="K39" s="271"/>
      <c r="L39" s="272"/>
      <c r="M39" s="73"/>
      <c r="N39" s="72"/>
      <c r="O39" s="71"/>
      <c r="P39" s="69"/>
      <c r="Q39" s="71"/>
      <c r="R39" s="147" t="str">
        <f t="shared" si="2"/>
        <v/>
      </c>
      <c r="S39" s="74"/>
      <c r="T39" s="72"/>
      <c r="U39" s="71"/>
      <c r="V39" s="69"/>
      <c r="W39" s="71"/>
      <c r="X39" s="147" t="str">
        <f t="shared" si="1"/>
        <v/>
      </c>
      <c r="Y39" s="23"/>
      <c r="Z39" s="21"/>
      <c r="AA39" s="88"/>
      <c r="AB39" s="88"/>
      <c r="AC39" s="88"/>
    </row>
    <row r="40" spans="2:46" ht="23.25" customHeight="1" x14ac:dyDescent="0.3">
      <c r="B40" s="21"/>
      <c r="D40" s="273"/>
      <c r="E40" s="274"/>
      <c r="F40" s="274"/>
      <c r="G40" s="274"/>
      <c r="H40" s="274"/>
      <c r="I40" s="274"/>
      <c r="J40" s="274"/>
      <c r="K40" s="274"/>
      <c r="L40" s="275"/>
      <c r="N40" s="279" t="s">
        <v>116</v>
      </c>
      <c r="O40" s="280"/>
      <c r="P40" s="256">
        <f>SUMIF(P16:P39,"&gt;=1",P16:P39)</f>
        <v>0</v>
      </c>
      <c r="Q40" s="256">
        <f>SUM(R16:R39)</f>
        <v>0</v>
      </c>
      <c r="R40" s="258" t="e">
        <f>+Q40/P40</f>
        <v>#DIV/0!</v>
      </c>
      <c r="S40" s="74"/>
      <c r="T40" s="260" t="s">
        <v>71</v>
      </c>
      <c r="U40" s="261"/>
      <c r="V40" s="256">
        <f>SUM(J16:J37,P16:P39,V16:V39)</f>
        <v>0</v>
      </c>
      <c r="W40" s="256">
        <f>SUM(L16:L37,R17:R39,X16:X39)</f>
        <v>0</v>
      </c>
      <c r="X40" s="258" t="e">
        <f>+W40/V40</f>
        <v>#DIV/0!</v>
      </c>
      <c r="Y40" s="5"/>
      <c r="Z40" s="21"/>
      <c r="AA40" s="88"/>
      <c r="AB40" s="88"/>
      <c r="AC40" s="88"/>
    </row>
    <row r="41" spans="2:46" s="20" customFormat="1" ht="23.25" customHeight="1" thickBot="1" x14ac:dyDescent="0.35">
      <c r="B41" s="21"/>
      <c r="D41" s="276"/>
      <c r="E41" s="277"/>
      <c r="F41" s="277"/>
      <c r="G41" s="277"/>
      <c r="H41" s="277"/>
      <c r="I41" s="277"/>
      <c r="J41" s="277"/>
      <c r="K41" s="277"/>
      <c r="L41" s="278"/>
      <c r="M41" s="104"/>
      <c r="N41" s="281"/>
      <c r="O41" s="282"/>
      <c r="P41" s="257"/>
      <c r="Q41" s="257"/>
      <c r="R41" s="259"/>
      <c r="S41" s="74"/>
      <c r="T41" s="262"/>
      <c r="U41" s="263"/>
      <c r="V41" s="257"/>
      <c r="W41" s="257"/>
      <c r="X41" s="259"/>
      <c r="Y41" s="5"/>
      <c r="Z41" s="21"/>
      <c r="AA41" s="88"/>
      <c r="AB41" s="88"/>
      <c r="AC41" s="88"/>
    </row>
    <row r="42" spans="2:46" ht="18" customHeight="1" thickBot="1" x14ac:dyDescent="0.35">
      <c r="B42" s="21"/>
      <c r="D42" s="241" t="s">
        <v>60</v>
      </c>
      <c r="E42" s="242"/>
      <c r="F42" s="242"/>
      <c r="G42" s="242"/>
      <c r="H42" s="242"/>
      <c r="I42" s="242"/>
      <c r="J42" s="242"/>
      <c r="K42" s="242"/>
      <c r="L42" s="242"/>
      <c r="M42" s="242"/>
      <c r="N42" s="242"/>
      <c r="O42" s="242"/>
      <c r="P42" s="242"/>
      <c r="Q42" s="242"/>
      <c r="R42" s="242"/>
      <c r="S42" s="242"/>
      <c r="T42" s="242"/>
      <c r="U42" s="242"/>
      <c r="V42" s="242"/>
      <c r="W42" s="242"/>
      <c r="X42" s="243"/>
      <c r="Y42" s="5"/>
      <c r="Z42" s="21"/>
      <c r="AA42" s="88"/>
      <c r="AB42" s="88"/>
      <c r="AC42" s="88"/>
    </row>
    <row r="43" spans="2:46" ht="18" customHeight="1" x14ac:dyDescent="0.3">
      <c r="B43" s="21"/>
      <c r="D43" s="244" t="s">
        <v>91</v>
      </c>
      <c r="E43" s="245"/>
      <c r="F43" s="245"/>
      <c r="G43" s="245"/>
      <c r="H43" s="245"/>
      <c r="I43" s="264" t="s">
        <v>92</v>
      </c>
      <c r="J43" s="264"/>
      <c r="K43" s="264"/>
      <c r="L43" s="114"/>
      <c r="M43" s="23"/>
      <c r="N43" s="76"/>
      <c r="Y43" s="5"/>
      <c r="Z43" s="21"/>
      <c r="AA43" s="88"/>
      <c r="AB43" s="88"/>
      <c r="AC43" s="88"/>
    </row>
    <row r="44" spans="2:46" ht="18" customHeight="1" x14ac:dyDescent="0.3">
      <c r="B44" s="21"/>
      <c r="D44" s="237" t="s">
        <v>89</v>
      </c>
      <c r="E44" s="238"/>
      <c r="F44" s="238"/>
      <c r="G44" s="238"/>
      <c r="H44" s="238"/>
      <c r="I44" s="236" t="s">
        <v>90</v>
      </c>
      <c r="J44" s="236"/>
      <c r="K44" s="236"/>
      <c r="L44" s="112"/>
      <c r="M44" s="23"/>
      <c r="N44" s="33"/>
      <c r="Y44" s="26"/>
      <c r="Z44" s="21"/>
      <c r="AA44" s="88"/>
      <c r="AB44" s="88"/>
      <c r="AC44" s="88"/>
    </row>
    <row r="45" spans="2:46" ht="18" customHeight="1" x14ac:dyDescent="0.3">
      <c r="B45" s="21"/>
      <c r="D45" s="237" t="s">
        <v>87</v>
      </c>
      <c r="E45" s="238"/>
      <c r="F45" s="238"/>
      <c r="G45" s="238"/>
      <c r="H45" s="238"/>
      <c r="I45" s="236" t="s">
        <v>88</v>
      </c>
      <c r="J45" s="236"/>
      <c r="K45" s="236"/>
      <c r="L45" s="112"/>
      <c r="M45" s="23"/>
      <c r="N45" s="76"/>
      <c r="O45" s="252"/>
      <c r="P45" s="252"/>
      <c r="Q45" s="252"/>
      <c r="R45" s="252"/>
      <c r="S45" s="252"/>
      <c r="T45" s="252"/>
      <c r="U45" s="252"/>
      <c r="V45" s="254"/>
      <c r="W45" s="254"/>
      <c r="X45" s="254"/>
      <c r="Y45" s="5"/>
      <c r="Z45" s="21"/>
      <c r="AA45" s="88"/>
      <c r="AB45" s="88"/>
      <c r="AC45" s="88"/>
    </row>
    <row r="46" spans="2:46" ht="18" customHeight="1" thickBot="1" x14ac:dyDescent="0.35">
      <c r="B46" s="21"/>
      <c r="D46" s="237" t="s">
        <v>84</v>
      </c>
      <c r="E46" s="238"/>
      <c r="F46" s="238"/>
      <c r="G46" s="238"/>
      <c r="H46" s="238"/>
      <c r="I46" s="236" t="s">
        <v>85</v>
      </c>
      <c r="J46" s="236"/>
      <c r="K46" s="236"/>
      <c r="L46" s="112"/>
      <c r="M46" s="23"/>
      <c r="N46" s="76"/>
      <c r="O46" s="253"/>
      <c r="P46" s="253"/>
      <c r="Q46" s="253"/>
      <c r="R46" s="253"/>
      <c r="S46" s="253"/>
      <c r="T46" s="253"/>
      <c r="U46" s="253"/>
      <c r="V46" s="255"/>
      <c r="W46" s="255"/>
      <c r="X46" s="255"/>
      <c r="Y46" s="5"/>
      <c r="Z46" s="21"/>
      <c r="AA46" s="88"/>
      <c r="AB46" s="88"/>
      <c r="AC46" s="88"/>
    </row>
    <row r="47" spans="2:46" ht="18" customHeight="1" x14ac:dyDescent="0.3">
      <c r="B47" s="21"/>
      <c r="D47" s="237" t="s">
        <v>86</v>
      </c>
      <c r="E47" s="238"/>
      <c r="F47" s="238"/>
      <c r="G47" s="238"/>
      <c r="H47" s="238"/>
      <c r="I47" s="239" t="s">
        <v>105</v>
      </c>
      <c r="J47" s="239"/>
      <c r="K47" s="239"/>
      <c r="L47" s="112"/>
      <c r="M47" s="23"/>
      <c r="O47" s="240" t="s">
        <v>62</v>
      </c>
      <c r="P47" s="240"/>
      <c r="Q47" s="240"/>
      <c r="R47" s="240"/>
      <c r="S47" s="240"/>
      <c r="T47" s="240"/>
      <c r="U47" s="240"/>
      <c r="V47" s="118" t="s">
        <v>65</v>
      </c>
      <c r="W47" s="118"/>
      <c r="X47" s="118"/>
      <c r="Y47" s="26"/>
      <c r="Z47" s="21"/>
      <c r="AA47" s="88"/>
      <c r="AB47" s="88"/>
      <c r="AC47" s="88"/>
    </row>
    <row r="48" spans="2:46" ht="18" customHeight="1" x14ac:dyDescent="0.3">
      <c r="B48" s="21"/>
      <c r="D48" s="237" t="s">
        <v>103</v>
      </c>
      <c r="E48" s="238"/>
      <c r="F48" s="238"/>
      <c r="G48" s="238"/>
      <c r="H48" s="238"/>
      <c r="I48" s="236" t="s">
        <v>104</v>
      </c>
      <c r="J48" s="236"/>
      <c r="K48" s="236"/>
      <c r="L48" s="112"/>
      <c r="M48" s="23"/>
      <c r="O48" s="250"/>
      <c r="P48" s="250"/>
      <c r="Q48" s="250"/>
      <c r="R48" s="250"/>
      <c r="S48" s="250"/>
      <c r="T48" s="250"/>
      <c r="U48" s="250"/>
      <c r="V48" s="246"/>
      <c r="W48" s="246"/>
      <c r="X48" s="246"/>
      <c r="Y48" s="5"/>
      <c r="Z48" s="21"/>
      <c r="AA48" s="88"/>
      <c r="AB48" s="88"/>
      <c r="AC48" s="88"/>
    </row>
    <row r="49" spans="2:29" ht="18" customHeight="1" thickBot="1" x14ac:dyDescent="0.35">
      <c r="B49" s="21"/>
      <c r="D49" s="248"/>
      <c r="E49" s="249"/>
      <c r="F49" s="249"/>
      <c r="G49" s="249"/>
      <c r="H49" s="249"/>
      <c r="I49" s="249"/>
      <c r="J49" s="249"/>
      <c r="K49" s="249"/>
      <c r="L49" s="113"/>
      <c r="M49" s="23"/>
      <c r="O49" s="251"/>
      <c r="P49" s="251"/>
      <c r="Q49" s="251"/>
      <c r="R49" s="251"/>
      <c r="S49" s="251"/>
      <c r="T49" s="251"/>
      <c r="U49" s="251"/>
      <c r="V49" s="247"/>
      <c r="W49" s="247"/>
      <c r="X49" s="247"/>
      <c r="Y49" s="5"/>
      <c r="Z49" s="21"/>
      <c r="AA49" s="88"/>
      <c r="AB49" s="88"/>
      <c r="AC49" s="88"/>
    </row>
    <row r="50" spans="2:29" ht="18" customHeight="1" x14ac:dyDescent="0.3">
      <c r="B50" s="21"/>
      <c r="D50" s="23"/>
      <c r="E50" s="23"/>
      <c r="F50" s="23"/>
      <c r="G50" s="28"/>
      <c r="H50" s="30"/>
      <c r="I50" s="30"/>
      <c r="J50" s="31"/>
      <c r="K50" s="151"/>
      <c r="L50" s="4"/>
      <c r="M50" s="23"/>
      <c r="O50" s="226" t="s">
        <v>63</v>
      </c>
      <c r="P50" s="226"/>
      <c r="Q50" s="226"/>
      <c r="R50" s="226"/>
      <c r="S50" s="226"/>
      <c r="T50" s="226"/>
      <c r="U50" s="226"/>
      <c r="V50" s="83" t="s">
        <v>65</v>
      </c>
      <c r="W50" s="83"/>
      <c r="X50" s="83"/>
      <c r="Y50" s="5"/>
      <c r="Z50" s="21"/>
      <c r="AA50" s="88"/>
      <c r="AB50" s="88"/>
      <c r="AC50" s="88"/>
    </row>
    <row r="51" spans="2:29" ht="18" customHeight="1" x14ac:dyDescent="0.3">
      <c r="B51" s="21"/>
      <c r="D51" s="250"/>
      <c r="E51" s="250"/>
      <c r="F51" s="250"/>
      <c r="G51" s="250"/>
      <c r="H51" s="250"/>
      <c r="I51" s="250"/>
      <c r="J51" s="250"/>
      <c r="K51" s="250"/>
      <c r="L51" s="250"/>
      <c r="M51" s="250"/>
      <c r="N51" s="76"/>
      <c r="O51" s="250"/>
      <c r="P51" s="250"/>
      <c r="Q51" s="250"/>
      <c r="R51" s="250"/>
      <c r="S51" s="250"/>
      <c r="T51" s="250"/>
      <c r="U51" s="250"/>
      <c r="V51" s="246"/>
      <c r="W51" s="246"/>
      <c r="X51" s="246"/>
      <c r="Y51" s="5"/>
      <c r="Z51" s="21"/>
      <c r="AA51" s="88"/>
      <c r="AB51" s="88"/>
      <c r="AC51" s="88"/>
    </row>
    <row r="52" spans="2:29" ht="18" customHeight="1" thickBot="1" x14ac:dyDescent="0.35">
      <c r="B52" s="21"/>
      <c r="D52" s="251"/>
      <c r="E52" s="251"/>
      <c r="F52" s="251"/>
      <c r="G52" s="251"/>
      <c r="H52" s="251"/>
      <c r="I52" s="251"/>
      <c r="J52" s="251"/>
      <c r="K52" s="251"/>
      <c r="L52" s="251"/>
      <c r="M52" s="251"/>
      <c r="N52" s="76"/>
      <c r="O52" s="251"/>
      <c r="P52" s="251"/>
      <c r="Q52" s="251"/>
      <c r="R52" s="251"/>
      <c r="S52" s="251"/>
      <c r="T52" s="251"/>
      <c r="U52" s="251"/>
      <c r="V52" s="247"/>
      <c r="W52" s="247"/>
      <c r="X52" s="247"/>
      <c r="Y52" s="5"/>
      <c r="Z52" s="21"/>
      <c r="AA52" s="88"/>
      <c r="AB52" s="88"/>
      <c r="AC52" s="88"/>
    </row>
    <row r="53" spans="2:29" ht="18" customHeight="1" x14ac:dyDescent="0.3">
      <c r="B53" s="21"/>
      <c r="D53" s="225" t="s">
        <v>61</v>
      </c>
      <c r="E53" s="225"/>
      <c r="F53" s="225"/>
      <c r="G53" s="225"/>
      <c r="H53" s="225"/>
      <c r="I53" s="225"/>
      <c r="J53" s="225"/>
      <c r="K53" s="225"/>
      <c r="L53" s="83" t="s">
        <v>65</v>
      </c>
      <c r="M53" s="83"/>
      <c r="N53" s="83"/>
      <c r="O53" s="226" t="s">
        <v>64</v>
      </c>
      <c r="P53" s="226"/>
      <c r="Q53" s="226"/>
      <c r="R53" s="226"/>
      <c r="S53" s="226"/>
      <c r="T53" s="226"/>
      <c r="U53" s="226"/>
      <c r="V53" s="83" t="s">
        <v>65</v>
      </c>
      <c r="W53" s="83"/>
      <c r="X53" s="83"/>
      <c r="Y53" s="26"/>
      <c r="Z53" s="21"/>
      <c r="AA53" s="88"/>
      <c r="AB53" s="88"/>
      <c r="AC53" s="88"/>
    </row>
    <row r="54" spans="2:29" ht="18" customHeight="1" x14ac:dyDescent="0.3">
      <c r="B54" s="21"/>
      <c r="D54" s="23"/>
      <c r="E54" s="23"/>
      <c r="F54" s="23"/>
      <c r="G54" s="28"/>
      <c r="H54" s="30"/>
      <c r="I54" s="30"/>
      <c r="J54" s="31"/>
      <c r="K54" s="151"/>
      <c r="L54" s="4"/>
      <c r="M54" s="26"/>
      <c r="N54" s="23"/>
      <c r="O54" s="26"/>
      <c r="P54" s="26"/>
      <c r="Q54" s="26"/>
      <c r="R54" s="26"/>
      <c r="S54" s="26"/>
      <c r="T54" s="23"/>
      <c r="U54" s="23"/>
      <c r="V54" s="23"/>
      <c r="W54" s="23"/>
      <c r="X54" s="23"/>
      <c r="Y54" s="23"/>
      <c r="Z54" s="21"/>
      <c r="AA54" s="88"/>
      <c r="AB54" s="88"/>
      <c r="AC54" s="88"/>
    </row>
    <row r="55" spans="2:29" ht="5.25" customHeight="1" x14ac:dyDescent="0.3">
      <c r="B55" s="22"/>
      <c r="C55" s="22"/>
      <c r="D55" s="22"/>
      <c r="E55" s="22"/>
      <c r="F55" s="22"/>
      <c r="G55" s="22"/>
      <c r="H55" s="22"/>
      <c r="I55" s="22"/>
      <c r="J55" s="22"/>
      <c r="K55" s="22"/>
      <c r="L55" s="22"/>
      <c r="M55" s="22"/>
      <c r="N55" s="22"/>
      <c r="O55" s="22"/>
      <c r="P55" s="22"/>
      <c r="Q55" s="22"/>
      <c r="R55" s="22"/>
      <c r="S55" s="22"/>
      <c r="T55" s="22"/>
      <c r="U55" s="22"/>
      <c r="V55" s="22"/>
      <c r="W55" s="22"/>
      <c r="X55" s="22"/>
      <c r="Y55" s="22"/>
      <c r="Z55" s="21"/>
      <c r="AA55" s="88"/>
      <c r="AB55" s="88"/>
      <c r="AC55" s="88"/>
    </row>
    <row r="56" spans="2:29" ht="22.5" customHeight="1" x14ac:dyDescent="0.3">
      <c r="C56" s="81"/>
      <c r="D56" s="23"/>
      <c r="E56" s="23"/>
      <c r="F56" s="23"/>
      <c r="G56" s="85"/>
      <c r="H56" s="30"/>
      <c r="I56" s="30"/>
      <c r="J56" s="31"/>
      <c r="K56" s="151"/>
      <c r="L56" s="4"/>
      <c r="M56" s="84"/>
      <c r="N56" s="30"/>
      <c r="O56" s="30"/>
      <c r="P56" s="31"/>
      <c r="Q56" s="151"/>
      <c r="R56" s="4"/>
      <c r="S56" s="26"/>
      <c r="T56" s="23"/>
      <c r="U56" s="23"/>
      <c r="V56" s="23"/>
      <c r="W56" s="23"/>
      <c r="X56" s="23"/>
      <c r="Y56" s="23"/>
      <c r="Z56" s="81"/>
      <c r="AA56" s="81"/>
      <c r="AB56" s="81"/>
      <c r="AC56" s="81"/>
    </row>
    <row r="57" spans="2:29" ht="12.75" customHeight="1" x14ac:dyDescent="0.3">
      <c r="C57" s="23"/>
      <c r="D57" s="23"/>
      <c r="E57" s="23"/>
      <c r="F57" s="23"/>
      <c r="G57" s="85"/>
      <c r="H57" s="30"/>
      <c r="I57" s="30"/>
      <c r="J57" s="31"/>
      <c r="K57" s="151"/>
      <c r="L57" s="4"/>
      <c r="M57" s="84"/>
      <c r="N57" s="30"/>
      <c r="O57" s="30"/>
      <c r="P57" s="31"/>
      <c r="Q57" s="151"/>
      <c r="R57" s="4"/>
      <c r="S57" s="26"/>
      <c r="T57" s="23"/>
      <c r="U57" s="23"/>
      <c r="V57" s="23"/>
      <c r="W57" s="23"/>
      <c r="X57" s="23"/>
      <c r="Y57" s="23"/>
      <c r="Z57" s="23"/>
      <c r="AA57" s="27"/>
      <c r="AB57" s="27"/>
      <c r="AC57" s="27"/>
    </row>
    <row r="58" spans="2:29" ht="22.5" customHeight="1" x14ac:dyDescent="0.3">
      <c r="C58" s="23"/>
      <c r="D58" s="23"/>
      <c r="E58" s="23"/>
      <c r="F58" s="23"/>
      <c r="G58" s="86"/>
      <c r="H58" s="30"/>
      <c r="I58" s="29"/>
      <c r="J58" s="82"/>
      <c r="K58" s="83"/>
      <c r="L58" s="4"/>
      <c r="M58" s="84"/>
      <c r="N58" s="29"/>
      <c r="O58" s="29"/>
      <c r="P58" s="31"/>
      <c r="Q58" s="151"/>
      <c r="R58" s="5"/>
      <c r="S58" s="26"/>
      <c r="T58" s="23"/>
      <c r="U58" s="23"/>
      <c r="V58" s="23"/>
      <c r="W58" s="23"/>
      <c r="X58" s="23"/>
      <c r="Y58" s="23"/>
      <c r="Z58" s="23"/>
      <c r="AA58" s="27"/>
      <c r="AB58" s="27"/>
      <c r="AC58" s="27"/>
    </row>
    <row r="59" spans="2:29" ht="22.5" customHeight="1" x14ac:dyDescent="0.3">
      <c r="C59" s="23"/>
      <c r="D59" s="23"/>
      <c r="E59" s="23"/>
      <c r="F59" s="23"/>
      <c r="G59" s="86"/>
      <c r="H59" s="30"/>
      <c r="I59" s="29"/>
      <c r="J59" s="87"/>
      <c r="K59" s="151"/>
      <c r="L59" s="4"/>
      <c r="M59" s="84"/>
      <c r="N59" s="30"/>
      <c r="O59" s="30"/>
      <c r="P59" s="31"/>
      <c r="Q59" s="151"/>
      <c r="R59" s="4"/>
      <c r="S59" s="26"/>
      <c r="T59" s="23"/>
      <c r="U59" s="23"/>
      <c r="V59" s="23"/>
      <c r="W59" s="23"/>
      <c r="X59" s="23"/>
      <c r="Y59" s="23"/>
      <c r="Z59" s="23"/>
      <c r="AA59" s="27"/>
      <c r="AB59" s="27"/>
      <c r="AC59" s="27"/>
    </row>
    <row r="60" spans="2:29" ht="22.5" customHeight="1" x14ac:dyDescent="0.3">
      <c r="C60" s="23"/>
      <c r="D60" s="23"/>
      <c r="E60" s="23"/>
      <c r="F60" s="23"/>
      <c r="G60" s="26"/>
      <c r="H60" s="4"/>
      <c r="I60" s="26"/>
      <c r="J60" s="26"/>
      <c r="K60" s="26"/>
      <c r="L60" s="26"/>
      <c r="M60" s="84"/>
      <c r="N60" s="30"/>
      <c r="O60" s="30"/>
      <c r="P60" s="31"/>
      <c r="Q60" s="151"/>
      <c r="R60" s="4"/>
      <c r="S60" s="26"/>
      <c r="T60" s="23"/>
      <c r="U60" s="23"/>
      <c r="V60" s="23"/>
      <c r="W60" s="23"/>
      <c r="X60" s="23"/>
      <c r="Y60" s="23"/>
      <c r="Z60" s="23"/>
      <c r="AA60" s="27"/>
      <c r="AB60" s="27"/>
      <c r="AC60" s="27"/>
    </row>
    <row r="61" spans="2:29" ht="22.5" customHeight="1" x14ac:dyDescent="0.3">
      <c r="C61" s="23"/>
      <c r="D61" s="23"/>
      <c r="M61" s="84"/>
      <c r="N61" s="30"/>
      <c r="O61" s="30"/>
      <c r="P61" s="31"/>
      <c r="Q61" s="151"/>
      <c r="R61" s="4"/>
      <c r="S61" s="26"/>
      <c r="T61" s="23"/>
      <c r="U61" s="23"/>
      <c r="V61" s="23"/>
      <c r="W61" s="23"/>
      <c r="X61" s="23"/>
      <c r="Y61" s="23"/>
      <c r="Z61" s="23"/>
      <c r="AA61" s="27"/>
      <c r="AB61" s="27"/>
      <c r="AC61" s="27"/>
    </row>
    <row r="62" spans="2:29" ht="22.5" customHeight="1" x14ac:dyDescent="0.3">
      <c r="C62" s="23"/>
      <c r="D62" s="23"/>
      <c r="M62" s="84"/>
      <c r="N62" s="30"/>
      <c r="O62" s="30"/>
      <c r="P62" s="31"/>
      <c r="Q62" s="151"/>
      <c r="R62" s="4"/>
      <c r="S62" s="26"/>
      <c r="T62" s="23"/>
      <c r="U62" s="23"/>
      <c r="V62" s="23"/>
      <c r="W62" s="23"/>
      <c r="X62" s="23"/>
      <c r="Y62" s="23"/>
      <c r="Z62" s="23"/>
      <c r="AA62" s="27"/>
      <c r="AB62" s="27"/>
      <c r="AC62" s="27"/>
    </row>
    <row r="63" spans="2:29" ht="22.5" customHeight="1" x14ac:dyDescent="0.3">
      <c r="C63" s="23"/>
      <c r="D63" s="23"/>
      <c r="M63" s="84"/>
      <c r="N63" s="30"/>
      <c r="O63" s="30"/>
      <c r="P63" s="31"/>
      <c r="Q63" s="151"/>
      <c r="R63" s="4"/>
      <c r="S63" s="26"/>
      <c r="T63" s="23"/>
      <c r="U63" s="23"/>
      <c r="V63" s="23"/>
      <c r="W63" s="23"/>
      <c r="X63" s="23"/>
      <c r="Y63" s="23"/>
      <c r="Z63" s="23"/>
      <c r="AA63" s="27"/>
      <c r="AB63" s="27"/>
      <c r="AC63" s="27"/>
    </row>
    <row r="64" spans="2:29" ht="22.5" customHeight="1" x14ac:dyDescent="0.3">
      <c r="C64" s="23"/>
      <c r="D64" s="23"/>
      <c r="M64" s="84"/>
      <c r="N64" s="30"/>
      <c r="O64" s="30"/>
      <c r="P64" s="31"/>
      <c r="Q64" s="151"/>
      <c r="R64" s="4"/>
      <c r="S64" s="26"/>
      <c r="T64" s="23"/>
      <c r="U64" s="23"/>
      <c r="V64" s="23"/>
      <c r="W64" s="23"/>
      <c r="X64" s="23"/>
      <c r="Y64" s="23"/>
      <c r="Z64" s="23"/>
      <c r="AA64" s="27"/>
      <c r="AB64" s="27"/>
      <c r="AC64" s="27"/>
    </row>
    <row r="65" spans="13:19" ht="22.5" customHeight="1" x14ac:dyDescent="0.3">
      <c r="M65" s="3"/>
      <c r="N65" s="3"/>
      <c r="O65" s="3"/>
      <c r="P65" s="3"/>
      <c r="Q65" s="3"/>
      <c r="R65" s="3"/>
      <c r="S65" s="3"/>
    </row>
    <row r="66" spans="13:19" ht="22.5" customHeight="1" x14ac:dyDescent="0.3">
      <c r="M66" s="3"/>
      <c r="N66" s="3"/>
      <c r="O66" s="3"/>
      <c r="P66" s="3"/>
      <c r="Q66" s="3"/>
      <c r="R66" s="3"/>
      <c r="S66" s="3"/>
    </row>
    <row r="102" spans="2:2" ht="22.5" customHeight="1" x14ac:dyDescent="0.3">
      <c r="B102" s="2" t="s">
        <v>96</v>
      </c>
    </row>
  </sheetData>
  <sheetProtection selectLockedCells="1"/>
  <mergeCells count="87">
    <mergeCell ref="D2:Y4"/>
    <mergeCell ref="E6:J6"/>
    <mergeCell ref="L6:N6"/>
    <mergeCell ref="P6:R6"/>
    <mergeCell ref="U6:V6"/>
    <mergeCell ref="W6:X6"/>
    <mergeCell ref="P7:R7"/>
    <mergeCell ref="U7:X7"/>
    <mergeCell ref="E9:J9"/>
    <mergeCell ref="L9:O9"/>
    <mergeCell ref="Q9:T9"/>
    <mergeCell ref="U9:X9"/>
    <mergeCell ref="AB21:AE21"/>
    <mergeCell ref="E12:H12"/>
    <mergeCell ref="I12:K12"/>
    <mergeCell ref="M12:N12"/>
    <mergeCell ref="P12:Q12"/>
    <mergeCell ref="T12:X12"/>
    <mergeCell ref="D14:L14"/>
    <mergeCell ref="M14:M33"/>
    <mergeCell ref="N14:R14"/>
    <mergeCell ref="S14:S33"/>
    <mergeCell ref="T14:X14"/>
    <mergeCell ref="AB14:AC14"/>
    <mergeCell ref="D15:G15"/>
    <mergeCell ref="D16:G17"/>
    <mergeCell ref="D18:G19"/>
    <mergeCell ref="D20:G20"/>
    <mergeCell ref="D21:G21"/>
    <mergeCell ref="D26:G27"/>
    <mergeCell ref="H26:H27"/>
    <mergeCell ref="I26:I27"/>
    <mergeCell ref="J26:J27"/>
    <mergeCell ref="L26:L27"/>
    <mergeCell ref="D30:G30"/>
    <mergeCell ref="AB31:AE33"/>
    <mergeCell ref="D22:G23"/>
    <mergeCell ref="AB22:AE23"/>
    <mergeCell ref="D24:G24"/>
    <mergeCell ref="AD24:AE24"/>
    <mergeCell ref="K26:K27"/>
    <mergeCell ref="D35:G35"/>
    <mergeCell ref="D37:G37"/>
    <mergeCell ref="D38:I38"/>
    <mergeCell ref="D39:L41"/>
    <mergeCell ref="N40:O41"/>
    <mergeCell ref="O45:U46"/>
    <mergeCell ref="V45:X46"/>
    <mergeCell ref="D46:H46"/>
    <mergeCell ref="Q40:Q41"/>
    <mergeCell ref="R40:R41"/>
    <mergeCell ref="T40:U41"/>
    <mergeCell ref="V40:V41"/>
    <mergeCell ref="W40:W41"/>
    <mergeCell ref="X40:X41"/>
    <mergeCell ref="P40:P41"/>
    <mergeCell ref="I43:K43"/>
    <mergeCell ref="D44:H44"/>
    <mergeCell ref="I44:K44"/>
    <mergeCell ref="D45:H45"/>
    <mergeCell ref="I45:K45"/>
    <mergeCell ref="V48:X49"/>
    <mergeCell ref="D49:K49"/>
    <mergeCell ref="O50:U50"/>
    <mergeCell ref="D51:K52"/>
    <mergeCell ref="L51:M52"/>
    <mergeCell ref="O51:U52"/>
    <mergeCell ref="V51:X52"/>
    <mergeCell ref="D48:H48"/>
    <mergeCell ref="I48:K48"/>
    <mergeCell ref="O48:U49"/>
    <mergeCell ref="D53:K53"/>
    <mergeCell ref="O53:U53"/>
    <mergeCell ref="D25:G25"/>
    <mergeCell ref="D31:G31"/>
    <mergeCell ref="D32:G32"/>
    <mergeCell ref="D33:G33"/>
    <mergeCell ref="D34:G34"/>
    <mergeCell ref="D28:G28"/>
    <mergeCell ref="D29:G29"/>
    <mergeCell ref="D36:G36"/>
    <mergeCell ref="I46:K46"/>
    <mergeCell ref="D47:H47"/>
    <mergeCell ref="I47:K47"/>
    <mergeCell ref="O47:U47"/>
    <mergeCell ref="D42:X42"/>
    <mergeCell ref="D43:H43"/>
  </mergeCells>
  <dataValidations count="6">
    <dataValidation type="list" allowBlank="1" showInputMessage="1" showErrorMessage="1" sqref="I12:K12" xr:uid="{00000000-0002-0000-0000-000000000000}">
      <formula1>$AJ$22:$AJ$28</formula1>
    </dataValidation>
    <dataValidation type="list" allowBlank="1" showInputMessage="1" showErrorMessage="1" prompt="3 or 4 hours" sqref="J23" xr:uid="{00000000-0002-0000-0000-000001000000}">
      <formula1>$AL$17:$AL$18</formula1>
    </dataValidation>
    <dataValidation type="list" allowBlank="1" showInputMessage="1" showErrorMessage="1" sqref="P6:R6" xr:uid="{00000000-0002-0000-0000-000002000000}">
      <formula1>$AK$22:$AK$24</formula1>
    </dataValidation>
    <dataValidation type="list" allowBlank="1" showInputMessage="1" showErrorMessage="1" sqref="W6:X6" xr:uid="{00000000-0002-0000-0000-000003000000}">
      <formula1>$AL$27:$AL$30</formula1>
    </dataValidation>
    <dataValidation type="list" allowBlank="1" showInputMessage="1" showErrorMessage="1" sqref="U6:V6" xr:uid="{00000000-0002-0000-0000-000004000000}">
      <formula1>$AL$22:$AL$25</formula1>
    </dataValidation>
    <dataValidation type="list" allowBlank="1" showInputMessage="1" showErrorMessage="1" sqref="Q16:Q39 W16:W39 K16:K26 K28:K37" xr:uid="{00000000-0002-0000-0000-000005000000}">
      <formula1>$AH$23:$AH$30</formula1>
    </dataValidation>
  </dataValidations>
  <printOptions horizontalCentered="1" verticalCentered="1"/>
  <pageMargins left="0.25" right="0.25" top="0.75" bottom="0.75" header="0.3" footer="0.3"/>
  <pageSetup scale="63" orientation="portrait" r:id="rId1"/>
  <headerFooter>
    <oddHeader>&amp;L&amp;"Apple Chancery,Regular"&amp;28William Carey University&amp;R&amp;"Apple Chancery,Regular"&amp;26Degree Application</oddHeader>
    <oddFooter>&amp;CAs of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pageSetUpPr fitToPage="1"/>
  </sheetPr>
  <dimension ref="B1:AT102"/>
  <sheetViews>
    <sheetView topLeftCell="A19" zoomScale="60" zoomScaleNormal="60" zoomScalePageLayoutView="90" workbookViewId="0">
      <selection activeCell="D39" sqref="D39:L41"/>
    </sheetView>
  </sheetViews>
  <sheetFormatPr defaultColWidth="9" defaultRowHeight="22.5" customHeight="1" x14ac:dyDescent="0.3"/>
  <cols>
    <col min="1" max="1" width="9" style="2"/>
    <col min="2" max="2" width="2.33203125" style="2" customWidth="1"/>
    <col min="3" max="3" width="2.6640625" style="2" customWidth="1"/>
    <col min="4" max="4" width="2.1640625" style="2" customWidth="1"/>
    <col min="5" max="5" width="7.1640625" style="2" customWidth="1"/>
    <col min="6" max="6" width="7.4140625" style="2" customWidth="1"/>
    <col min="7" max="7" width="7.1640625" style="2" customWidth="1"/>
    <col min="8" max="8" width="6.1640625" style="152" customWidth="1"/>
    <col min="9" max="12" width="5.58203125" style="2" customWidth="1"/>
    <col min="13" max="13" width="3.1640625" style="2" customWidth="1"/>
    <col min="14" max="14" width="8.08203125" style="2" customWidth="1"/>
    <col min="15" max="15" width="8.6640625" style="2" customWidth="1"/>
    <col min="16" max="16" width="5.58203125" style="2" customWidth="1"/>
    <col min="17" max="17" width="5.5" style="2" customWidth="1"/>
    <col min="18" max="18" width="6.1640625" style="2" customWidth="1"/>
    <col min="19" max="19" width="3.4140625" style="2" customWidth="1"/>
    <col min="20" max="20" width="6.08203125" style="2" customWidth="1"/>
    <col min="21" max="21" width="5.9140625" style="2" customWidth="1"/>
    <col min="22" max="22" width="6.1640625" style="2" customWidth="1"/>
    <col min="23" max="23" width="5" style="2" customWidth="1"/>
    <col min="24" max="24" width="6.5" style="2" customWidth="1"/>
    <col min="25" max="25" width="2" style="2" customWidth="1"/>
    <col min="26" max="26" width="1.08203125" style="2" customWidth="1"/>
    <col min="27" max="27" width="5.9140625" style="20" customWidth="1"/>
    <col min="28" max="29" width="9.6640625" style="20" customWidth="1"/>
    <col min="30" max="31" width="7.5" style="2" customWidth="1"/>
    <col min="32" max="32" width="7.9140625" style="2" hidden="1" customWidth="1"/>
    <col min="33" max="35" width="9" style="2" hidden="1" customWidth="1"/>
    <col min="36" max="36" width="9.9140625" style="2" hidden="1" customWidth="1"/>
    <col min="37" max="37" width="13.58203125" style="2" hidden="1" customWidth="1"/>
    <col min="38" max="39" width="9" style="2" hidden="1" customWidth="1"/>
    <col min="40" max="40" width="9" style="2" customWidth="1"/>
    <col min="41" max="16384" width="9" style="2"/>
  </cols>
  <sheetData>
    <row r="1" spans="2:43" ht="22.25" customHeight="1" x14ac:dyDescent="0.3"/>
    <row r="2" spans="2:43" ht="31.25" customHeight="1" x14ac:dyDescent="0.3">
      <c r="B2" s="1"/>
      <c r="D2" s="334" t="s">
        <v>114</v>
      </c>
      <c r="E2" s="334"/>
      <c r="F2" s="334"/>
      <c r="G2" s="334"/>
      <c r="H2" s="334"/>
      <c r="I2" s="334"/>
      <c r="J2" s="334"/>
      <c r="K2" s="334"/>
      <c r="L2" s="334"/>
      <c r="M2" s="334"/>
      <c r="N2" s="334"/>
      <c r="O2" s="334"/>
      <c r="P2" s="334"/>
      <c r="Q2" s="334"/>
      <c r="R2" s="334"/>
      <c r="S2" s="334"/>
      <c r="T2" s="334"/>
      <c r="U2" s="334"/>
      <c r="V2" s="334"/>
      <c r="W2" s="334"/>
      <c r="X2" s="334"/>
      <c r="Y2" s="334"/>
      <c r="Z2" s="77"/>
      <c r="AA2" s="77"/>
      <c r="AB2" s="77"/>
      <c r="AC2" s="77"/>
    </row>
    <row r="3" spans="2:43" ht="15" x14ac:dyDescent="0.3">
      <c r="B3" s="1"/>
      <c r="D3" s="334"/>
      <c r="E3" s="334"/>
      <c r="F3" s="334"/>
      <c r="G3" s="334"/>
      <c r="H3" s="334"/>
      <c r="I3" s="334"/>
      <c r="J3" s="334"/>
      <c r="K3" s="334"/>
      <c r="L3" s="334"/>
      <c r="M3" s="334"/>
      <c r="N3" s="334"/>
      <c r="O3" s="334"/>
      <c r="P3" s="334"/>
      <c r="Q3" s="334"/>
      <c r="R3" s="334"/>
      <c r="S3" s="334"/>
      <c r="T3" s="334"/>
      <c r="U3" s="334"/>
      <c r="V3" s="334"/>
      <c r="W3" s="334"/>
      <c r="X3" s="334"/>
      <c r="Y3" s="334"/>
      <c r="Z3" s="77"/>
      <c r="AA3" s="77"/>
      <c r="AB3" s="77"/>
      <c r="AC3" s="77"/>
    </row>
    <row r="4" spans="2:43" ht="45.65" customHeight="1" x14ac:dyDescent="0.35">
      <c r="B4" s="88"/>
      <c r="C4" s="77"/>
      <c r="D4" s="334"/>
      <c r="E4" s="334"/>
      <c r="F4" s="334"/>
      <c r="G4" s="334"/>
      <c r="H4" s="334"/>
      <c r="I4" s="334"/>
      <c r="J4" s="334"/>
      <c r="K4" s="334"/>
      <c r="L4" s="334"/>
      <c r="M4" s="334"/>
      <c r="N4" s="334"/>
      <c r="O4" s="334"/>
      <c r="P4" s="334"/>
      <c r="Q4" s="334"/>
      <c r="R4" s="334"/>
      <c r="S4" s="334"/>
      <c r="T4" s="334"/>
      <c r="U4" s="334"/>
      <c r="V4" s="334"/>
      <c r="W4" s="334"/>
      <c r="X4" s="334"/>
      <c r="Y4" s="334"/>
      <c r="Z4" s="77"/>
      <c r="AA4" s="77"/>
      <c r="AB4" s="77"/>
      <c r="AC4" s="77"/>
      <c r="AF4" s="19"/>
      <c r="AG4" s="19"/>
      <c r="AH4" s="19"/>
      <c r="AI4" s="19"/>
      <c r="AJ4" s="19"/>
      <c r="AK4" s="19"/>
      <c r="AL4" s="19"/>
      <c r="AM4" s="7"/>
      <c r="AQ4" s="6"/>
    </row>
    <row r="5" spans="2:43" ht="13.25" customHeight="1" x14ac:dyDescent="0.35">
      <c r="B5" s="21"/>
      <c r="C5" s="116"/>
      <c r="D5" s="21"/>
      <c r="E5" s="21"/>
      <c r="F5" s="21"/>
      <c r="G5" s="21"/>
      <c r="H5" s="21"/>
      <c r="I5" s="21"/>
      <c r="J5" s="21"/>
      <c r="K5" s="21"/>
      <c r="L5" s="21"/>
      <c r="M5" s="21"/>
      <c r="N5" s="21"/>
      <c r="O5" s="21"/>
      <c r="P5" s="21"/>
      <c r="Q5" s="21"/>
      <c r="R5" s="21"/>
      <c r="S5" s="21"/>
      <c r="T5" s="21"/>
      <c r="U5" s="21"/>
      <c r="V5" s="21"/>
      <c r="W5" s="21"/>
      <c r="X5" s="21"/>
      <c r="Y5" s="21"/>
      <c r="Z5" s="21"/>
      <c r="AA5" s="88"/>
      <c r="AB5" s="88"/>
      <c r="AC5" s="88"/>
      <c r="AL5" s="8"/>
      <c r="AM5" s="8"/>
      <c r="AQ5" s="6"/>
    </row>
    <row r="6" spans="2:43" ht="28.75" customHeight="1" thickBot="1" x14ac:dyDescent="0.4">
      <c r="B6" s="21"/>
      <c r="D6" s="23"/>
      <c r="E6" s="335"/>
      <c r="F6" s="335"/>
      <c r="G6" s="335"/>
      <c r="H6" s="335"/>
      <c r="I6" s="335"/>
      <c r="J6" s="335"/>
      <c r="K6" s="33"/>
      <c r="L6" s="335"/>
      <c r="M6" s="335"/>
      <c r="N6" s="335"/>
      <c r="O6" s="61"/>
      <c r="P6" s="336"/>
      <c r="Q6" s="336"/>
      <c r="R6" s="336"/>
      <c r="S6" s="60"/>
      <c r="T6" s="56"/>
      <c r="U6" s="337"/>
      <c r="V6" s="337"/>
      <c r="W6" s="337"/>
      <c r="X6" s="337"/>
      <c r="Y6" s="57"/>
      <c r="Z6" s="21"/>
      <c r="AA6" s="88"/>
      <c r="AB6" s="88"/>
      <c r="AC6" s="88"/>
      <c r="AL6" s="8"/>
      <c r="AM6" s="8"/>
      <c r="AQ6" s="6"/>
    </row>
    <row r="7" spans="2:43" ht="23.25" customHeight="1" x14ac:dyDescent="0.35">
      <c r="B7" s="21"/>
      <c r="D7" s="23"/>
      <c r="E7" s="58" t="s">
        <v>22</v>
      </c>
      <c r="F7" s="58"/>
      <c r="G7" s="58"/>
      <c r="H7" s="161"/>
      <c r="I7" s="59"/>
      <c r="J7" s="33"/>
      <c r="K7" s="33"/>
      <c r="L7" s="60" t="s">
        <v>0</v>
      </c>
      <c r="M7" s="25"/>
      <c r="N7" s="56"/>
      <c r="O7" s="33"/>
      <c r="P7" s="331" t="s">
        <v>6</v>
      </c>
      <c r="Q7" s="331"/>
      <c r="R7" s="331"/>
      <c r="S7" s="60"/>
      <c r="T7" s="61"/>
      <c r="U7" s="332" t="s">
        <v>7</v>
      </c>
      <c r="V7" s="332"/>
      <c r="W7" s="332"/>
      <c r="X7" s="332"/>
      <c r="Y7" s="57"/>
      <c r="Z7" s="21"/>
      <c r="AA7" s="88"/>
      <c r="AB7" s="88"/>
      <c r="AC7" s="88"/>
      <c r="AL7" s="8"/>
      <c r="AM7" s="8"/>
      <c r="AQ7" s="6"/>
    </row>
    <row r="8" spans="2:43" ht="12.75" customHeight="1" x14ac:dyDescent="0.35">
      <c r="B8" s="21"/>
      <c r="D8" s="23"/>
      <c r="E8" s="23"/>
      <c r="F8" s="23"/>
      <c r="G8" s="23"/>
      <c r="H8" s="63"/>
      <c r="I8" s="23"/>
      <c r="J8" s="23"/>
      <c r="K8" s="23"/>
      <c r="L8" s="23"/>
      <c r="M8" s="23"/>
      <c r="N8" s="23"/>
      <c r="O8" s="23"/>
      <c r="P8" s="23"/>
      <c r="Q8" s="23"/>
      <c r="R8" s="23"/>
      <c r="S8" s="23"/>
      <c r="T8" s="23"/>
      <c r="U8" s="23"/>
      <c r="V8" s="23"/>
      <c r="W8" s="23"/>
      <c r="X8" s="23"/>
      <c r="Y8" s="57"/>
      <c r="Z8" s="21"/>
      <c r="AA8" s="88"/>
      <c r="AB8" s="88"/>
      <c r="AC8" s="88"/>
      <c r="AL8" s="8"/>
      <c r="AM8" s="8"/>
      <c r="AQ8" s="6"/>
    </row>
    <row r="9" spans="2:43" ht="33.65" customHeight="1" thickBot="1" x14ac:dyDescent="0.4">
      <c r="B9" s="21"/>
      <c r="D9" s="23"/>
      <c r="E9" s="253"/>
      <c r="F9" s="253"/>
      <c r="G9" s="253"/>
      <c r="H9" s="253"/>
      <c r="I9" s="253"/>
      <c r="J9" s="253"/>
      <c r="K9" s="23"/>
      <c r="L9" s="253"/>
      <c r="M9" s="253"/>
      <c r="N9" s="253"/>
      <c r="O9" s="253"/>
      <c r="P9" s="23"/>
      <c r="Q9" s="253"/>
      <c r="R9" s="253"/>
      <c r="S9" s="253"/>
      <c r="T9" s="253"/>
      <c r="U9" s="333" t="s">
        <v>95</v>
      </c>
      <c r="V9" s="333"/>
      <c r="W9" s="333"/>
      <c r="X9" s="333"/>
      <c r="Y9" s="150"/>
      <c r="Z9" s="21"/>
      <c r="AA9" s="88"/>
      <c r="AB9" s="88"/>
      <c r="AC9" s="88"/>
      <c r="AL9" s="8"/>
      <c r="AM9" s="8"/>
      <c r="AQ9" s="6"/>
    </row>
    <row r="10" spans="2:43" ht="23.25" customHeight="1" x14ac:dyDescent="0.3">
      <c r="B10" s="21"/>
      <c r="D10" s="23"/>
      <c r="E10" s="60" t="s">
        <v>115</v>
      </c>
      <c r="F10" s="60"/>
      <c r="G10" s="24"/>
      <c r="H10" s="162"/>
      <c r="I10" s="66"/>
      <c r="J10" s="33"/>
      <c r="K10" s="33"/>
      <c r="L10" s="60" t="s">
        <v>1</v>
      </c>
      <c r="M10" s="60"/>
      <c r="N10" s="150"/>
      <c r="O10" s="33"/>
      <c r="P10" s="33"/>
      <c r="Q10" s="60" t="s">
        <v>58</v>
      </c>
      <c r="R10" s="150"/>
      <c r="S10" s="150"/>
      <c r="T10" s="150"/>
      <c r="U10" s="150"/>
      <c r="V10" s="150"/>
      <c r="W10" s="150"/>
      <c r="X10" s="150"/>
      <c r="Y10" s="63"/>
      <c r="Z10" s="21"/>
      <c r="AA10" s="88"/>
      <c r="AB10" s="88"/>
      <c r="AC10" s="88"/>
    </row>
    <row r="11" spans="2:43" ht="9.75" customHeight="1" x14ac:dyDescent="0.3">
      <c r="B11" s="21"/>
      <c r="D11" s="23"/>
      <c r="E11" s="78"/>
      <c r="F11" s="78"/>
      <c r="G11" s="78"/>
      <c r="H11" s="163"/>
      <c r="I11" s="78"/>
      <c r="J11" s="78"/>
      <c r="K11" s="33"/>
      <c r="L11" s="76"/>
      <c r="M11" s="76"/>
      <c r="N11" s="76"/>
      <c r="O11" s="75"/>
      <c r="P11" s="33"/>
      <c r="Q11" s="76"/>
      <c r="R11" s="76"/>
      <c r="S11" s="76"/>
      <c r="T11" s="76"/>
      <c r="U11" s="76"/>
      <c r="V11" s="76"/>
      <c r="W11" s="76"/>
      <c r="X11" s="76"/>
      <c r="Y11" s="146"/>
      <c r="Z11" s="21"/>
      <c r="AA11" s="88"/>
      <c r="AB11" s="88"/>
      <c r="AC11" s="88"/>
    </row>
    <row r="12" spans="2:43" ht="45.65" customHeight="1" thickBot="1" x14ac:dyDescent="0.4">
      <c r="B12" s="21"/>
      <c r="D12" s="23"/>
      <c r="E12" s="353" t="s">
        <v>120</v>
      </c>
      <c r="F12" s="353"/>
      <c r="G12" s="353"/>
      <c r="H12" s="353"/>
      <c r="I12" s="307"/>
      <c r="J12" s="307"/>
      <c r="K12" s="307"/>
      <c r="L12" s="76"/>
      <c r="M12" s="308"/>
      <c r="N12" s="308"/>
      <c r="O12" s="76"/>
      <c r="P12" s="308"/>
      <c r="Q12" s="308"/>
      <c r="R12" s="76"/>
      <c r="S12" s="76"/>
      <c r="T12" s="308"/>
      <c r="U12" s="308"/>
      <c r="V12" s="308"/>
      <c r="W12" s="308"/>
      <c r="X12" s="308"/>
      <c r="Y12" s="146"/>
      <c r="Z12" s="21"/>
      <c r="AA12" s="88"/>
      <c r="AE12" s="89"/>
    </row>
    <row r="13" spans="2:43" ht="23.25" customHeight="1" thickBot="1" x14ac:dyDescent="0.35">
      <c r="B13" s="21"/>
      <c r="D13" s="23"/>
      <c r="E13" s="67" t="s">
        <v>3</v>
      </c>
      <c r="F13" s="67"/>
      <c r="G13" s="67"/>
      <c r="H13" s="63"/>
      <c r="I13" s="67" t="s">
        <v>4</v>
      </c>
      <c r="J13" s="67"/>
      <c r="K13" s="67"/>
      <c r="L13" s="23"/>
      <c r="M13" s="68" t="s">
        <v>66</v>
      </c>
      <c r="N13" s="37"/>
      <c r="O13" s="23"/>
      <c r="P13" s="68" t="s">
        <v>59</v>
      </c>
      <c r="Q13" s="23"/>
      <c r="R13" s="23"/>
      <c r="S13" s="24"/>
      <c r="T13" s="67" t="s">
        <v>8</v>
      </c>
      <c r="U13" s="60"/>
      <c r="V13" s="60"/>
      <c r="W13" s="60"/>
      <c r="X13" s="60"/>
      <c r="Y13" s="150"/>
      <c r="Z13" s="21"/>
      <c r="AA13" s="88"/>
      <c r="AB13" s="27"/>
      <c r="AC13" s="27"/>
      <c r="AD13" s="23"/>
      <c r="AE13" s="128"/>
    </row>
    <row r="14" spans="2:43" ht="23.25" customHeight="1" thickBot="1" x14ac:dyDescent="0.35">
      <c r="B14" s="21"/>
      <c r="D14" s="309" t="s">
        <v>128</v>
      </c>
      <c r="E14" s="310"/>
      <c r="F14" s="310"/>
      <c r="G14" s="310"/>
      <c r="H14" s="310"/>
      <c r="I14" s="310"/>
      <c r="J14" s="310"/>
      <c r="K14" s="310"/>
      <c r="L14" s="311"/>
      <c r="M14" s="312"/>
      <c r="N14" s="314" t="s">
        <v>119</v>
      </c>
      <c r="O14" s="315"/>
      <c r="P14" s="315"/>
      <c r="Q14" s="315"/>
      <c r="R14" s="316"/>
      <c r="S14" s="317"/>
      <c r="T14" s="319" t="s">
        <v>129</v>
      </c>
      <c r="U14" s="320"/>
      <c r="V14" s="320"/>
      <c r="W14" s="320"/>
      <c r="X14" s="321"/>
      <c r="Y14" s="23"/>
      <c r="Z14" s="21"/>
      <c r="AA14" s="88"/>
      <c r="AB14" s="322" t="s">
        <v>73</v>
      </c>
      <c r="AC14" s="323"/>
      <c r="AD14" s="129"/>
      <c r="AE14" s="128"/>
      <c r="AG14" s="45" t="s">
        <v>24</v>
      </c>
      <c r="AH14" s="46" t="s">
        <v>25</v>
      </c>
      <c r="AI14" s="92">
        <v>200</v>
      </c>
      <c r="AJ14" s="47" t="s">
        <v>15</v>
      </c>
      <c r="AK14" s="48">
        <v>101</v>
      </c>
      <c r="AL14" s="49">
        <v>101</v>
      </c>
    </row>
    <row r="15" spans="2:43" ht="23.25" customHeight="1" x14ac:dyDescent="0.3">
      <c r="B15" s="21"/>
      <c r="D15" s="324" t="s">
        <v>9</v>
      </c>
      <c r="E15" s="325"/>
      <c r="F15" s="325"/>
      <c r="G15" s="326"/>
      <c r="H15" s="159" t="s">
        <v>10</v>
      </c>
      <c r="I15" s="159" t="s">
        <v>11</v>
      </c>
      <c r="J15" s="159" t="s">
        <v>12</v>
      </c>
      <c r="K15" s="159" t="s">
        <v>13</v>
      </c>
      <c r="L15" s="160" t="s">
        <v>14</v>
      </c>
      <c r="M15" s="312"/>
      <c r="N15" s="123" t="s">
        <v>10</v>
      </c>
      <c r="O15" s="124" t="s">
        <v>11</v>
      </c>
      <c r="P15" s="124" t="s">
        <v>12</v>
      </c>
      <c r="Q15" s="124" t="s">
        <v>13</v>
      </c>
      <c r="R15" s="125" t="s">
        <v>14</v>
      </c>
      <c r="S15" s="317"/>
      <c r="T15" s="120" t="s">
        <v>10</v>
      </c>
      <c r="U15" s="121" t="s">
        <v>11</v>
      </c>
      <c r="V15" s="121" t="s">
        <v>12</v>
      </c>
      <c r="W15" s="121" t="s">
        <v>13</v>
      </c>
      <c r="X15" s="122" t="s">
        <v>14</v>
      </c>
      <c r="Y15" s="23"/>
      <c r="Z15" s="21"/>
      <c r="AA15" s="88"/>
      <c r="AB15" s="130" t="s">
        <v>10</v>
      </c>
      <c r="AC15" s="131" t="s">
        <v>74</v>
      </c>
      <c r="AD15" s="132"/>
      <c r="AE15" s="128"/>
      <c r="AF15" s="34"/>
      <c r="AG15" s="50" t="s">
        <v>20</v>
      </c>
      <c r="AH15" s="35" t="s">
        <v>19</v>
      </c>
      <c r="AI15" s="93">
        <v>101</v>
      </c>
      <c r="AJ15" s="16" t="s">
        <v>49</v>
      </c>
      <c r="AK15" s="11">
        <v>201</v>
      </c>
      <c r="AL15" s="51">
        <v>230</v>
      </c>
    </row>
    <row r="16" spans="2:43" ht="23.25" customHeight="1" x14ac:dyDescent="0.3">
      <c r="B16" s="21"/>
      <c r="D16" s="347" t="s">
        <v>97</v>
      </c>
      <c r="E16" s="348"/>
      <c r="F16" s="348"/>
      <c r="G16" s="348"/>
      <c r="H16" s="148" t="s">
        <v>15</v>
      </c>
      <c r="I16" s="148">
        <v>101</v>
      </c>
      <c r="J16" s="69"/>
      <c r="K16" s="148"/>
      <c r="L16" s="147" t="str">
        <f>IF(J16="","",IF(K16="","",(VLOOKUP(K16,$AH$23:$AI$30,2,FALSE)*J16)))</f>
        <v/>
      </c>
      <c r="M16" s="313"/>
      <c r="N16" s="70"/>
      <c r="O16" s="71"/>
      <c r="P16" s="69"/>
      <c r="Q16" s="71"/>
      <c r="R16" s="147" t="str">
        <f>IF(P16="","",IF(Q16="","",(VLOOKUP(Q16,$AH$23:$AI$30,2,FALSE)*P16)))</f>
        <v/>
      </c>
      <c r="S16" s="318"/>
      <c r="T16" s="72"/>
      <c r="U16" s="71"/>
      <c r="V16" s="69"/>
      <c r="W16" s="71"/>
      <c r="X16" s="147" t="str">
        <f>IF(V16="","",IF(W16="","",(VLOOKUP(W16,$AH$23:$AI$30,2,FALSE)*V16)))</f>
        <v/>
      </c>
      <c r="Y16" s="23"/>
      <c r="Z16" s="21"/>
      <c r="AA16" s="88"/>
      <c r="AB16" s="130" t="s">
        <v>11</v>
      </c>
      <c r="AC16" s="131" t="s">
        <v>75</v>
      </c>
      <c r="AD16" s="132"/>
      <c r="AE16" s="128"/>
      <c r="AG16" s="50" t="s">
        <v>26</v>
      </c>
      <c r="AH16" s="36" t="s">
        <v>27</v>
      </c>
      <c r="AI16" s="94">
        <v>135</v>
      </c>
      <c r="AJ16" s="16" t="s">
        <v>52</v>
      </c>
      <c r="AK16" s="9">
        <v>102</v>
      </c>
      <c r="AL16" s="52"/>
    </row>
    <row r="17" spans="2:38" ht="23.25" customHeight="1" x14ac:dyDescent="0.35">
      <c r="B17" s="21"/>
      <c r="D17" s="347"/>
      <c r="E17" s="348"/>
      <c r="F17" s="348"/>
      <c r="G17" s="348"/>
      <c r="H17" s="148" t="s">
        <v>15</v>
      </c>
      <c r="I17" s="148">
        <v>102</v>
      </c>
      <c r="J17" s="69"/>
      <c r="K17" s="148"/>
      <c r="L17" s="147" t="str">
        <f t="shared" ref="L17:L23" si="0">IF(J17="","",IF(K17="","",(VLOOKUP(K17,$AH$23:$AI$30,2,FALSE)*J17)))</f>
        <v/>
      </c>
      <c r="M17" s="313"/>
      <c r="N17" s="70"/>
      <c r="O17" s="71"/>
      <c r="P17" s="69"/>
      <c r="Q17" s="71"/>
      <c r="R17" s="147" t="str">
        <f>IF(P17="","",IF(Q17="","",(VLOOKUP(Q17,$AH$23:$AI$30,2,FALSE)*P17)))</f>
        <v/>
      </c>
      <c r="S17" s="318"/>
      <c r="T17" s="72"/>
      <c r="U17" s="71"/>
      <c r="V17" s="69"/>
      <c r="W17" s="71"/>
      <c r="X17" s="147" t="str">
        <f t="shared" ref="X17:X39" si="1">IF(V17="","",IF(W17="","",(VLOOKUP(W17,$AH$23:$AI$30,2,FALSE)*V17)))</f>
        <v/>
      </c>
      <c r="Y17" s="23"/>
      <c r="Z17" s="21"/>
      <c r="AA17" s="88"/>
      <c r="AB17" s="130" t="s">
        <v>12</v>
      </c>
      <c r="AC17" s="131" t="s">
        <v>76</v>
      </c>
      <c r="AD17" s="132"/>
      <c r="AE17" s="128"/>
      <c r="AF17" s="34"/>
      <c r="AG17" s="50"/>
      <c r="AH17" s="10"/>
      <c r="AI17" s="50" t="s">
        <v>16</v>
      </c>
      <c r="AJ17" s="16" t="s">
        <v>21</v>
      </c>
      <c r="AK17" s="11">
        <v>202</v>
      </c>
      <c r="AL17" s="95">
        <v>3</v>
      </c>
    </row>
    <row r="18" spans="2:38" ht="23.25" customHeight="1" thickBot="1" x14ac:dyDescent="0.4">
      <c r="B18" s="21"/>
      <c r="D18" s="347" t="s">
        <v>98</v>
      </c>
      <c r="E18" s="348"/>
      <c r="F18" s="348"/>
      <c r="G18" s="348"/>
      <c r="H18" s="148" t="s">
        <v>16</v>
      </c>
      <c r="I18" s="148">
        <v>101</v>
      </c>
      <c r="J18" s="69"/>
      <c r="K18" s="148"/>
      <c r="L18" s="147" t="str">
        <f t="shared" si="0"/>
        <v/>
      </c>
      <c r="M18" s="313"/>
      <c r="N18" s="70"/>
      <c r="O18" s="71"/>
      <c r="P18" s="69"/>
      <c r="Q18" s="71"/>
      <c r="R18" s="147" t="str">
        <f t="shared" ref="R18:R39" si="2">IF(P18="","",IF(Q18="","",(VLOOKUP(Q18,$AH$23:$AI$30,2,FALSE)*P18)))</f>
        <v/>
      </c>
      <c r="S18" s="318"/>
      <c r="T18" s="72"/>
      <c r="U18" s="71"/>
      <c r="V18" s="69"/>
      <c r="W18" s="71"/>
      <c r="X18" s="147" t="str">
        <f t="shared" si="1"/>
        <v/>
      </c>
      <c r="Y18" s="23"/>
      <c r="Z18" s="21"/>
      <c r="AA18" s="88"/>
      <c r="AB18" s="130" t="s">
        <v>13</v>
      </c>
      <c r="AC18" s="131" t="s">
        <v>34</v>
      </c>
      <c r="AD18" s="132"/>
      <c r="AE18" s="128"/>
      <c r="AF18" s="34"/>
      <c r="AG18" s="96"/>
      <c r="AH18" s="53"/>
      <c r="AI18" s="54" t="s">
        <v>68</v>
      </c>
      <c r="AJ18" s="55" t="s">
        <v>55</v>
      </c>
      <c r="AK18" s="97"/>
      <c r="AL18" s="98">
        <v>4</v>
      </c>
    </row>
    <row r="19" spans="2:38" ht="23.25" customHeight="1" x14ac:dyDescent="0.35">
      <c r="B19" s="21"/>
      <c r="D19" s="347"/>
      <c r="E19" s="348"/>
      <c r="F19" s="348"/>
      <c r="G19" s="348"/>
      <c r="H19" s="148" t="s">
        <v>16</v>
      </c>
      <c r="I19" s="148">
        <v>102</v>
      </c>
      <c r="J19" s="69"/>
      <c r="K19" s="148"/>
      <c r="L19" s="147" t="str">
        <f t="shared" si="0"/>
        <v/>
      </c>
      <c r="M19" s="313"/>
      <c r="N19" s="70"/>
      <c r="O19" s="71"/>
      <c r="P19" s="69"/>
      <c r="Q19" s="71"/>
      <c r="R19" s="147" t="str">
        <f t="shared" si="2"/>
        <v/>
      </c>
      <c r="S19" s="318"/>
      <c r="T19" s="72"/>
      <c r="U19" s="71"/>
      <c r="V19" s="69"/>
      <c r="W19" s="71"/>
      <c r="X19" s="147" t="str">
        <f t="shared" si="1"/>
        <v/>
      </c>
      <c r="Y19" s="23"/>
      <c r="Z19" s="21"/>
      <c r="AA19" s="88"/>
      <c r="AB19" s="133" t="s">
        <v>14</v>
      </c>
      <c r="AC19" s="134" t="s">
        <v>77</v>
      </c>
      <c r="AD19" s="135"/>
      <c r="AE19" s="128"/>
      <c r="AF19" s="34"/>
      <c r="AG19" s="99"/>
      <c r="AH19" s="10"/>
      <c r="AI19" s="19"/>
      <c r="AJ19" s="10"/>
      <c r="AK19" s="19"/>
      <c r="AL19" s="99" t="str">
        <f>IF(I28=300,"(3)","")</f>
        <v/>
      </c>
    </row>
    <row r="20" spans="2:38" ht="23.25" customHeight="1" thickBot="1" x14ac:dyDescent="0.4">
      <c r="B20" s="21"/>
      <c r="D20" s="265" t="s">
        <v>125</v>
      </c>
      <c r="E20" s="266"/>
      <c r="F20" s="266"/>
      <c r="G20" s="266"/>
      <c r="H20" s="157" t="s">
        <v>16</v>
      </c>
      <c r="I20" s="157"/>
      <c r="J20" s="69"/>
      <c r="K20" s="148"/>
      <c r="L20" s="147" t="str">
        <f t="shared" si="0"/>
        <v/>
      </c>
      <c r="M20" s="313"/>
      <c r="N20" s="70"/>
      <c r="O20" s="71"/>
      <c r="P20" s="69"/>
      <c r="Q20" s="71"/>
      <c r="R20" s="147" t="str">
        <f t="shared" si="2"/>
        <v/>
      </c>
      <c r="S20" s="318"/>
      <c r="T20" s="72"/>
      <c r="U20" s="71"/>
      <c r="V20" s="69"/>
      <c r="W20" s="71"/>
      <c r="X20" s="147" t="str">
        <f t="shared" si="1"/>
        <v/>
      </c>
      <c r="Y20" s="23"/>
      <c r="Z20" s="21"/>
      <c r="AA20" s="88"/>
      <c r="AF20" s="34"/>
      <c r="AG20" s="19"/>
      <c r="AH20" s="19"/>
      <c r="AI20" s="19"/>
      <c r="AJ20" s="19"/>
      <c r="AK20" s="19"/>
      <c r="AL20" s="99"/>
    </row>
    <row r="21" spans="2:38" ht="27" customHeight="1" thickBot="1" x14ac:dyDescent="0.35">
      <c r="B21" s="21"/>
      <c r="D21" s="229" t="s">
        <v>124</v>
      </c>
      <c r="E21" s="230"/>
      <c r="F21" s="230"/>
      <c r="G21" s="230"/>
      <c r="I21" s="157"/>
      <c r="J21" s="69"/>
      <c r="K21" s="148"/>
      <c r="L21" s="147" t="str">
        <f t="shared" si="0"/>
        <v/>
      </c>
      <c r="M21" s="313"/>
      <c r="N21" s="70"/>
      <c r="O21" s="71"/>
      <c r="P21" s="69"/>
      <c r="Q21" s="71"/>
      <c r="R21" s="147" t="str">
        <f t="shared" si="2"/>
        <v/>
      </c>
      <c r="S21" s="318"/>
      <c r="T21" s="72"/>
      <c r="U21" s="71"/>
      <c r="V21" s="69"/>
      <c r="W21" s="71"/>
      <c r="X21" s="147" t="str">
        <f t="shared" si="1"/>
        <v/>
      </c>
      <c r="Y21" s="23"/>
      <c r="Z21" s="21"/>
      <c r="AA21" s="88"/>
      <c r="AB21" s="303" t="s">
        <v>78</v>
      </c>
      <c r="AC21" s="304"/>
      <c r="AD21" s="304"/>
      <c r="AE21" s="305"/>
      <c r="AG21" s="38" t="s">
        <v>28</v>
      </c>
      <c r="AH21" s="39" t="s">
        <v>29</v>
      </c>
      <c r="AI21" s="39"/>
      <c r="AJ21" s="40" t="s">
        <v>30</v>
      </c>
      <c r="AK21" s="40" t="s">
        <v>31</v>
      </c>
      <c r="AL21" s="41" t="s">
        <v>32</v>
      </c>
    </row>
    <row r="22" spans="2:38" ht="23.25" customHeight="1" thickTop="1" thickBot="1" x14ac:dyDescent="0.4">
      <c r="B22" s="21"/>
      <c r="D22" s="229" t="s">
        <v>111</v>
      </c>
      <c r="E22" s="230"/>
      <c r="F22" s="230"/>
      <c r="G22" s="230"/>
      <c r="H22" s="157" t="s">
        <v>17</v>
      </c>
      <c r="I22" s="157"/>
      <c r="J22" s="69"/>
      <c r="K22" s="148"/>
      <c r="L22" s="147" t="str">
        <f t="shared" si="0"/>
        <v/>
      </c>
      <c r="M22" s="313"/>
      <c r="N22" s="70"/>
      <c r="O22" s="71"/>
      <c r="P22" s="69"/>
      <c r="Q22" s="71"/>
      <c r="R22" s="147" t="str">
        <f t="shared" si="2"/>
        <v/>
      </c>
      <c r="S22" s="318"/>
      <c r="T22" s="72"/>
      <c r="U22" s="71"/>
      <c r="V22" s="69"/>
      <c r="W22" s="71"/>
      <c r="X22" s="147" t="str">
        <f t="shared" si="1"/>
        <v/>
      </c>
      <c r="Y22" s="23"/>
      <c r="Z22" s="21"/>
      <c r="AA22" s="88"/>
      <c r="AB22" s="291" t="s">
        <v>79</v>
      </c>
      <c r="AC22" s="292"/>
      <c r="AD22" s="292"/>
      <c r="AE22" s="293"/>
      <c r="AG22" s="12" t="s">
        <v>33</v>
      </c>
      <c r="AH22" s="13" t="s">
        <v>34</v>
      </c>
      <c r="AI22" s="13" t="s">
        <v>35</v>
      </c>
      <c r="AJ22" s="102" t="s">
        <v>94</v>
      </c>
      <c r="AK22" s="14" t="s">
        <v>5</v>
      </c>
      <c r="AL22" s="15" t="s">
        <v>37</v>
      </c>
    </row>
    <row r="23" spans="2:38" ht="25.75" customHeight="1" thickTop="1" thickBot="1" x14ac:dyDescent="0.4">
      <c r="B23" s="21"/>
      <c r="D23" s="229"/>
      <c r="E23" s="230"/>
      <c r="F23" s="230"/>
      <c r="G23" s="230"/>
      <c r="H23" s="157" t="s">
        <v>17</v>
      </c>
      <c r="I23" s="157"/>
      <c r="J23" s="69"/>
      <c r="K23" s="148"/>
      <c r="L23" s="147" t="str">
        <f t="shared" si="0"/>
        <v/>
      </c>
      <c r="M23" s="313"/>
      <c r="N23" s="70"/>
      <c r="O23" s="71"/>
      <c r="P23" s="69"/>
      <c r="Q23" s="71"/>
      <c r="R23" s="147" t="str">
        <f t="shared" si="2"/>
        <v/>
      </c>
      <c r="S23" s="318"/>
      <c r="T23" s="72"/>
      <c r="U23" s="71"/>
      <c r="V23" s="69"/>
      <c r="W23" s="71"/>
      <c r="X23" s="147" t="str">
        <f t="shared" si="1"/>
        <v/>
      </c>
      <c r="Y23" s="23"/>
      <c r="Z23" s="21"/>
      <c r="AA23" s="88"/>
      <c r="AB23" s="294"/>
      <c r="AC23" s="295"/>
      <c r="AD23" s="295"/>
      <c r="AE23" s="296"/>
      <c r="AG23" s="12" t="s">
        <v>38</v>
      </c>
      <c r="AH23" s="13" t="s">
        <v>39</v>
      </c>
      <c r="AI23" s="13">
        <v>4</v>
      </c>
      <c r="AJ23" s="102" t="s">
        <v>93</v>
      </c>
      <c r="AK23" s="14" t="s">
        <v>41</v>
      </c>
      <c r="AL23" s="15" t="s">
        <v>42</v>
      </c>
    </row>
    <row r="24" spans="2:38" ht="27" customHeight="1" thickTop="1" thickBot="1" x14ac:dyDescent="0.35">
      <c r="B24" s="21"/>
      <c r="D24" s="349" t="s">
        <v>126</v>
      </c>
      <c r="E24" s="350"/>
      <c r="F24" s="350"/>
      <c r="G24" s="350"/>
      <c r="H24" s="157" t="s">
        <v>18</v>
      </c>
      <c r="I24" s="158"/>
      <c r="J24" s="149"/>
      <c r="K24" s="153"/>
      <c r="L24" s="154" t="str">
        <f>IF(I24="","",IF(K24:K25="","",(VLOOKUP(K24:K25,$AH$23:$AI$30,2,FALSE)*I24)))</f>
        <v/>
      </c>
      <c r="M24" s="313"/>
      <c r="N24" s="70"/>
      <c r="O24" s="71"/>
      <c r="P24" s="69"/>
      <c r="Q24" s="71"/>
      <c r="R24" s="147" t="str">
        <f t="shared" si="2"/>
        <v/>
      </c>
      <c r="S24" s="318"/>
      <c r="T24" s="72"/>
      <c r="U24" s="71"/>
      <c r="V24" s="69"/>
      <c r="W24" s="71"/>
      <c r="X24" s="147" t="str">
        <f t="shared" si="1"/>
        <v/>
      </c>
      <c r="Y24" s="23"/>
      <c r="Z24" s="21"/>
      <c r="AA24" s="88"/>
      <c r="AB24" s="136" t="s">
        <v>76</v>
      </c>
      <c r="AC24" s="137" t="s">
        <v>80</v>
      </c>
      <c r="AD24" s="297" t="s">
        <v>81</v>
      </c>
      <c r="AE24" s="298"/>
      <c r="AG24" s="12"/>
      <c r="AH24" s="13" t="s">
        <v>43</v>
      </c>
      <c r="AI24" s="13">
        <v>3</v>
      </c>
      <c r="AJ24" s="90" t="s">
        <v>36</v>
      </c>
      <c r="AK24" s="14" t="s">
        <v>44</v>
      </c>
      <c r="AL24" s="15" t="s">
        <v>45</v>
      </c>
    </row>
    <row r="25" spans="2:38" ht="28.75" customHeight="1" thickTop="1" thickBot="1" x14ac:dyDescent="0.35">
      <c r="B25" s="21"/>
      <c r="D25" s="265" t="s">
        <v>110</v>
      </c>
      <c r="E25" s="266"/>
      <c r="F25" s="266"/>
      <c r="G25" s="266"/>
      <c r="H25" s="165"/>
      <c r="I25" s="158"/>
      <c r="J25" s="149"/>
      <c r="K25" s="153"/>
      <c r="L25" s="154"/>
      <c r="M25" s="313"/>
      <c r="N25" s="70"/>
      <c r="O25" s="71"/>
      <c r="P25" s="69"/>
      <c r="Q25" s="71"/>
      <c r="R25" s="147" t="str">
        <f t="shared" si="2"/>
        <v/>
      </c>
      <c r="S25" s="318"/>
      <c r="T25" s="72"/>
      <c r="U25" s="71"/>
      <c r="V25" s="69"/>
      <c r="W25" s="71"/>
      <c r="X25" s="147" t="str">
        <f t="shared" si="1"/>
        <v/>
      </c>
      <c r="Y25" s="23"/>
      <c r="Z25" s="21"/>
      <c r="AA25" s="88"/>
      <c r="AB25" s="136">
        <v>4</v>
      </c>
      <c r="AC25" s="137" t="s">
        <v>80</v>
      </c>
      <c r="AD25" s="138" t="s">
        <v>39</v>
      </c>
      <c r="AE25" s="139"/>
      <c r="AG25" s="12"/>
      <c r="AH25" s="13" t="s">
        <v>46</v>
      </c>
      <c r="AI25" s="13">
        <v>2</v>
      </c>
      <c r="AJ25" s="90" t="s">
        <v>40</v>
      </c>
      <c r="AK25" s="14"/>
      <c r="AL25" s="15" t="s">
        <v>48</v>
      </c>
    </row>
    <row r="26" spans="2:38" ht="28.75" customHeight="1" thickTop="1" thickBot="1" x14ac:dyDescent="0.35">
      <c r="B26" s="21"/>
      <c r="D26" s="349" t="s">
        <v>107</v>
      </c>
      <c r="E26" s="350"/>
      <c r="F26" s="350"/>
      <c r="G26" s="350"/>
      <c r="H26" s="301"/>
      <c r="I26" s="299"/>
      <c r="J26" s="299"/>
      <c r="K26" s="299"/>
      <c r="L26" s="283" t="str">
        <f>IF(J26="","",IF(K26="","",(VLOOKUP(K26,$AH$23:$AI$30,2,FALSE)*J26)))</f>
        <v/>
      </c>
      <c r="M26" s="313"/>
      <c r="N26" s="72"/>
      <c r="O26" s="71"/>
      <c r="P26" s="69"/>
      <c r="Q26" s="71"/>
      <c r="R26" s="147" t="str">
        <f t="shared" si="2"/>
        <v/>
      </c>
      <c r="S26" s="318"/>
      <c r="T26" s="72"/>
      <c r="U26" s="71"/>
      <c r="V26" s="69"/>
      <c r="W26" s="71"/>
      <c r="X26" s="147" t="str">
        <f t="shared" si="1"/>
        <v/>
      </c>
      <c r="Y26" s="23"/>
      <c r="Z26" s="21"/>
      <c r="AA26" s="88"/>
      <c r="AB26" s="136">
        <v>3</v>
      </c>
      <c r="AC26" s="137" t="s">
        <v>80</v>
      </c>
      <c r="AD26" s="138" t="s">
        <v>43</v>
      </c>
      <c r="AE26" s="139"/>
      <c r="AG26" s="12"/>
      <c r="AH26" s="13" t="s">
        <v>50</v>
      </c>
      <c r="AI26" s="13">
        <v>1</v>
      </c>
      <c r="AJ26" s="91" t="s">
        <v>2</v>
      </c>
      <c r="AK26" s="14"/>
      <c r="AL26" s="15"/>
    </row>
    <row r="27" spans="2:38" ht="28.75" customHeight="1" thickTop="1" thickBot="1" x14ac:dyDescent="0.4">
      <c r="B27" s="21"/>
      <c r="D27" s="349"/>
      <c r="E27" s="350"/>
      <c r="F27" s="350"/>
      <c r="G27" s="350"/>
      <c r="H27" s="302"/>
      <c r="I27" s="300"/>
      <c r="J27" s="300"/>
      <c r="K27" s="300"/>
      <c r="L27" s="284"/>
      <c r="M27" s="313"/>
      <c r="N27" s="72"/>
      <c r="O27" s="71"/>
      <c r="P27" s="69"/>
      <c r="Q27" s="71"/>
      <c r="R27" s="147" t="str">
        <f t="shared" si="2"/>
        <v/>
      </c>
      <c r="S27" s="318"/>
      <c r="T27" s="72"/>
      <c r="U27" s="71"/>
      <c r="V27" s="69"/>
      <c r="W27" s="71"/>
      <c r="X27" s="147" t="str">
        <f t="shared" si="1"/>
        <v/>
      </c>
      <c r="Y27" s="23"/>
      <c r="Z27" s="21"/>
      <c r="AA27" s="88"/>
      <c r="AB27" s="136">
        <v>2</v>
      </c>
      <c r="AC27" s="137" t="s">
        <v>80</v>
      </c>
      <c r="AD27" s="138" t="s">
        <v>46</v>
      </c>
      <c r="AE27" s="139"/>
      <c r="AG27" s="12"/>
      <c r="AH27" s="13" t="s">
        <v>53</v>
      </c>
      <c r="AI27" s="13">
        <v>0</v>
      </c>
      <c r="AJ27" s="91" t="s">
        <v>47</v>
      </c>
      <c r="AK27" s="100"/>
      <c r="AL27" s="42">
        <v>2020</v>
      </c>
    </row>
    <row r="28" spans="2:38" ht="25.25" customHeight="1" thickTop="1" thickBot="1" x14ac:dyDescent="0.4">
      <c r="B28" s="21"/>
      <c r="D28" s="351" t="s">
        <v>69</v>
      </c>
      <c r="E28" s="352"/>
      <c r="F28" s="350" t="s">
        <v>118</v>
      </c>
      <c r="G28" s="350"/>
      <c r="H28" s="148"/>
      <c r="I28" s="148"/>
      <c r="J28" s="148"/>
      <c r="K28" s="148"/>
      <c r="L28" s="147" t="str">
        <f t="shared" ref="L28:L36" si="3">IF(J28="","",IF(K28="","",(VLOOKUP(K28,$AH$23:$AI$30,2,FALSE)*J28)))</f>
        <v/>
      </c>
      <c r="M28" s="313"/>
      <c r="N28" s="72"/>
      <c r="O28" s="71"/>
      <c r="P28" s="69"/>
      <c r="Q28" s="71"/>
      <c r="R28" s="147" t="str">
        <f t="shared" si="2"/>
        <v/>
      </c>
      <c r="S28" s="318"/>
      <c r="T28" s="72"/>
      <c r="U28" s="71"/>
      <c r="V28" s="69"/>
      <c r="W28" s="71"/>
      <c r="X28" s="147" t="str">
        <f t="shared" si="1"/>
        <v/>
      </c>
      <c r="Y28" s="23"/>
      <c r="Z28" s="21"/>
      <c r="AA28" s="88"/>
      <c r="AB28" s="136">
        <v>1</v>
      </c>
      <c r="AC28" s="137" t="s">
        <v>80</v>
      </c>
      <c r="AD28" s="138" t="s">
        <v>50</v>
      </c>
      <c r="AE28" s="140"/>
      <c r="AG28" s="101">
        <f>SUMIF(J16:J37,"&gt;=1",J16:J37)</f>
        <v>0</v>
      </c>
      <c r="AH28" s="13" t="s">
        <v>54</v>
      </c>
      <c r="AI28" s="13">
        <v>0</v>
      </c>
      <c r="AJ28" s="91" t="s">
        <v>51</v>
      </c>
      <c r="AK28" s="100"/>
      <c r="AL28" s="43">
        <v>2021</v>
      </c>
    </row>
    <row r="29" spans="2:38" ht="23.25" customHeight="1" thickTop="1" thickBot="1" x14ac:dyDescent="0.4">
      <c r="B29" s="21"/>
      <c r="D29" s="351"/>
      <c r="E29" s="352"/>
      <c r="F29" s="350"/>
      <c r="G29" s="350"/>
      <c r="H29" s="157"/>
      <c r="I29" s="148"/>
      <c r="J29" s="148"/>
      <c r="K29" s="148"/>
      <c r="L29" s="147" t="str">
        <f t="shared" si="3"/>
        <v/>
      </c>
      <c r="M29" s="313"/>
      <c r="N29" s="72"/>
      <c r="O29" s="71"/>
      <c r="P29" s="69"/>
      <c r="Q29" s="71"/>
      <c r="R29" s="147" t="str">
        <f t="shared" si="2"/>
        <v/>
      </c>
      <c r="S29" s="318"/>
      <c r="T29" s="72"/>
      <c r="U29" s="71"/>
      <c r="V29" s="69"/>
      <c r="W29" s="71"/>
      <c r="X29" s="147" t="str">
        <f t="shared" si="1"/>
        <v/>
      </c>
      <c r="Y29" s="23"/>
      <c r="Z29" s="21"/>
      <c r="AA29" s="88"/>
      <c r="AB29" s="136">
        <v>0</v>
      </c>
      <c r="AC29" s="137" t="s">
        <v>80</v>
      </c>
      <c r="AD29" s="138" t="s">
        <v>53</v>
      </c>
      <c r="AE29" s="141"/>
      <c r="AG29" s="101">
        <f>SUMIF(P17:P32,"&gt;=1",P17:P32)</f>
        <v>0</v>
      </c>
      <c r="AH29" s="13" t="s">
        <v>56</v>
      </c>
      <c r="AI29" s="13">
        <v>0</v>
      </c>
      <c r="AJ29" s="100"/>
      <c r="AK29" s="100"/>
      <c r="AL29" s="43">
        <v>2022</v>
      </c>
    </row>
    <row r="30" spans="2:38" ht="25.25" customHeight="1" thickTop="1" thickBot="1" x14ac:dyDescent="0.4">
      <c r="B30" s="21"/>
      <c r="D30" s="351" t="s">
        <v>121</v>
      </c>
      <c r="E30" s="352"/>
      <c r="F30" s="352"/>
      <c r="G30" s="352"/>
      <c r="H30" s="148"/>
      <c r="I30" s="148"/>
      <c r="J30" s="148"/>
      <c r="K30" s="148"/>
      <c r="L30" s="147" t="str">
        <f t="shared" si="3"/>
        <v/>
      </c>
      <c r="M30" s="313"/>
      <c r="N30" s="72"/>
      <c r="O30" s="71"/>
      <c r="P30" s="69"/>
      <c r="Q30" s="71"/>
      <c r="R30" s="147" t="str">
        <f t="shared" si="2"/>
        <v/>
      </c>
      <c r="S30" s="318"/>
      <c r="T30" s="72"/>
      <c r="U30" s="71"/>
      <c r="V30" s="69"/>
      <c r="W30" s="71"/>
      <c r="X30" s="147" t="str">
        <f t="shared" si="1"/>
        <v/>
      </c>
      <c r="Y30" s="23"/>
      <c r="Z30" s="21"/>
      <c r="AA30" s="88"/>
      <c r="AB30" s="142" t="s">
        <v>82</v>
      </c>
      <c r="AC30" s="143"/>
      <c r="AD30" s="144" t="s">
        <v>99</v>
      </c>
      <c r="AE30" s="145"/>
      <c r="AG30" s="101">
        <f>SUMIF(V16:V32,"&gt;=1",V16:V32)</f>
        <v>0</v>
      </c>
      <c r="AH30" s="13" t="s">
        <v>57</v>
      </c>
      <c r="AI30" s="13">
        <v>9</v>
      </c>
      <c r="AJ30" s="100"/>
      <c r="AK30" s="100"/>
      <c r="AL30" s="44">
        <v>2023</v>
      </c>
    </row>
    <row r="31" spans="2:38" ht="31.25" customHeight="1" thickTop="1" thickBot="1" x14ac:dyDescent="0.4">
      <c r="B31" s="21"/>
      <c r="D31" s="338" t="s">
        <v>127</v>
      </c>
      <c r="E31" s="339"/>
      <c r="F31" s="339"/>
      <c r="G31" s="340"/>
      <c r="H31" s="148"/>
      <c r="I31" s="148"/>
      <c r="J31" s="148"/>
      <c r="K31" s="148"/>
      <c r="L31" s="147" t="str">
        <f t="shared" si="3"/>
        <v/>
      </c>
      <c r="M31" s="313"/>
      <c r="N31" s="72"/>
      <c r="O31" s="71"/>
      <c r="P31" s="69"/>
      <c r="Q31" s="71"/>
      <c r="R31" s="147" t="str">
        <f t="shared" si="2"/>
        <v/>
      </c>
      <c r="S31" s="318"/>
      <c r="T31" s="72"/>
      <c r="U31" s="71"/>
      <c r="V31" s="69"/>
      <c r="W31" s="71"/>
      <c r="X31" s="147" t="str">
        <f t="shared" si="1"/>
        <v/>
      </c>
      <c r="Y31" s="23"/>
      <c r="Z31" s="21"/>
      <c r="AA31" s="88"/>
      <c r="AB31" s="285" t="s">
        <v>83</v>
      </c>
      <c r="AC31" s="286"/>
      <c r="AD31" s="286"/>
      <c r="AE31" s="287"/>
      <c r="AG31" s="96">
        <f>SUM(AG28:AG30)</f>
        <v>0</v>
      </c>
      <c r="AH31" s="17"/>
      <c r="AI31" s="17"/>
      <c r="AJ31" s="17"/>
      <c r="AK31" s="17"/>
      <c r="AL31" s="18"/>
    </row>
    <row r="32" spans="2:38" ht="28.75" customHeight="1" x14ac:dyDescent="0.3">
      <c r="B32" s="21"/>
      <c r="D32" s="341"/>
      <c r="E32" s="342"/>
      <c r="F32" s="342"/>
      <c r="G32" s="343"/>
      <c r="H32" s="148"/>
      <c r="I32" s="148"/>
      <c r="J32" s="148"/>
      <c r="K32" s="148"/>
      <c r="L32" s="147" t="str">
        <f t="shared" si="3"/>
        <v/>
      </c>
      <c r="M32" s="313"/>
      <c r="N32" s="72"/>
      <c r="O32" s="71"/>
      <c r="P32" s="69"/>
      <c r="Q32" s="71"/>
      <c r="R32" s="147" t="str">
        <f t="shared" si="2"/>
        <v/>
      </c>
      <c r="S32" s="318"/>
      <c r="T32" s="72"/>
      <c r="U32" s="71"/>
      <c r="V32" s="69"/>
      <c r="W32" s="71"/>
      <c r="X32" s="147" t="str">
        <f t="shared" si="1"/>
        <v/>
      </c>
      <c r="Y32" s="23"/>
      <c r="Z32" s="21"/>
      <c r="AA32" s="88"/>
      <c r="AB32" s="285"/>
      <c r="AC32" s="286"/>
      <c r="AD32" s="286"/>
      <c r="AE32" s="287"/>
    </row>
    <row r="33" spans="2:46" ht="24.65" customHeight="1" thickBot="1" x14ac:dyDescent="0.35">
      <c r="B33" s="21"/>
      <c r="D33" s="341"/>
      <c r="E33" s="342"/>
      <c r="F33" s="342"/>
      <c r="G33" s="343"/>
      <c r="H33" s="148"/>
      <c r="I33" s="148"/>
      <c r="J33" s="148"/>
      <c r="K33" s="148"/>
      <c r="L33" s="147" t="str">
        <f t="shared" si="3"/>
        <v/>
      </c>
      <c r="M33" s="313"/>
      <c r="N33" s="72"/>
      <c r="O33" s="71"/>
      <c r="P33" s="69"/>
      <c r="Q33" s="71"/>
      <c r="R33" s="147" t="str">
        <f t="shared" si="2"/>
        <v/>
      </c>
      <c r="S33" s="318"/>
      <c r="T33" s="72"/>
      <c r="U33" s="71"/>
      <c r="V33" s="69"/>
      <c r="W33" s="71"/>
      <c r="X33" s="147" t="str">
        <f t="shared" si="1"/>
        <v/>
      </c>
      <c r="Y33" s="23"/>
      <c r="Z33" s="21"/>
      <c r="AA33" s="88"/>
      <c r="AB33" s="288"/>
      <c r="AC33" s="289"/>
      <c r="AD33" s="289"/>
      <c r="AE33" s="290"/>
      <c r="AQ33" s="34"/>
      <c r="AR33" s="155"/>
      <c r="AS33" s="34"/>
      <c r="AT33" s="156"/>
    </row>
    <row r="34" spans="2:46" ht="25.25" customHeight="1" x14ac:dyDescent="0.3">
      <c r="B34" s="21"/>
      <c r="D34" s="344"/>
      <c r="E34" s="345"/>
      <c r="F34" s="345"/>
      <c r="G34" s="346"/>
      <c r="H34" s="148"/>
      <c r="I34" s="148"/>
      <c r="J34" s="148"/>
      <c r="K34" s="148"/>
      <c r="L34" s="147" t="str">
        <f t="shared" si="3"/>
        <v/>
      </c>
      <c r="M34" s="79"/>
      <c r="N34" s="72"/>
      <c r="O34" s="71"/>
      <c r="P34" s="69"/>
      <c r="Q34" s="71"/>
      <c r="R34" s="147" t="str">
        <f t="shared" si="2"/>
        <v/>
      </c>
      <c r="S34" s="80"/>
      <c r="T34" s="72"/>
      <c r="U34" s="71"/>
      <c r="V34" s="69"/>
      <c r="W34" s="71"/>
      <c r="X34" s="147" t="str">
        <f t="shared" si="1"/>
        <v/>
      </c>
      <c r="Y34" s="27"/>
      <c r="Z34" s="21"/>
      <c r="AA34" s="88"/>
      <c r="AB34" s="88"/>
      <c r="AC34" s="88"/>
      <c r="AQ34" s="155"/>
      <c r="AR34" s="155"/>
      <c r="AS34" s="156"/>
      <c r="AT34" s="156"/>
    </row>
    <row r="35" spans="2:46" ht="31.75" customHeight="1" x14ac:dyDescent="0.3">
      <c r="B35" s="21"/>
      <c r="D35" s="265" t="s">
        <v>106</v>
      </c>
      <c r="E35" s="266"/>
      <c r="F35" s="266"/>
      <c r="G35" s="266"/>
      <c r="H35" s="148"/>
      <c r="I35" s="148"/>
      <c r="J35" s="148"/>
      <c r="K35" s="148"/>
      <c r="L35" s="147" t="str">
        <f t="shared" si="3"/>
        <v/>
      </c>
      <c r="M35" s="79"/>
      <c r="N35" s="72"/>
      <c r="O35" s="71"/>
      <c r="P35" s="69"/>
      <c r="Q35" s="71"/>
      <c r="R35" s="147" t="str">
        <f t="shared" si="2"/>
        <v/>
      </c>
      <c r="S35" s="80"/>
      <c r="T35" s="72"/>
      <c r="U35" s="71"/>
      <c r="V35" s="69"/>
      <c r="W35" s="71"/>
      <c r="X35" s="147" t="str">
        <f t="shared" si="1"/>
        <v/>
      </c>
      <c r="Y35" s="27"/>
      <c r="Z35" s="21"/>
      <c r="AA35" s="88"/>
      <c r="AQ35" s="155"/>
      <c r="AR35" s="155"/>
      <c r="AS35" s="156"/>
      <c r="AT35" s="156"/>
    </row>
    <row r="36" spans="2:46" ht="23.4" customHeight="1" x14ac:dyDescent="0.3">
      <c r="B36" s="21"/>
      <c r="D36" s="265" t="s">
        <v>23</v>
      </c>
      <c r="E36" s="266"/>
      <c r="F36" s="266"/>
      <c r="G36" s="266"/>
      <c r="H36" s="148"/>
      <c r="I36" s="148"/>
      <c r="J36" s="148"/>
      <c r="K36" s="148"/>
      <c r="L36" s="147" t="str">
        <f t="shared" si="3"/>
        <v/>
      </c>
      <c r="M36" s="73"/>
      <c r="N36" s="72"/>
      <c r="O36" s="71"/>
      <c r="P36" s="69"/>
      <c r="Q36" s="71"/>
      <c r="R36" s="147" t="str">
        <f t="shared" si="2"/>
        <v/>
      </c>
      <c r="S36" s="74"/>
      <c r="T36" s="72"/>
      <c r="U36" s="71"/>
      <c r="V36" s="69"/>
      <c r="W36" s="71"/>
      <c r="X36" s="147" t="str">
        <f t="shared" si="1"/>
        <v/>
      </c>
      <c r="Y36" s="23"/>
      <c r="Z36" s="21"/>
      <c r="AA36" s="88"/>
      <c r="AQ36" s="34"/>
      <c r="AR36" s="34"/>
      <c r="AS36" s="34"/>
      <c r="AT36" s="34"/>
    </row>
    <row r="37" spans="2:46" ht="23.4" customHeight="1" thickBot="1" x14ac:dyDescent="0.35">
      <c r="B37" s="21"/>
      <c r="D37" s="267" t="s">
        <v>112</v>
      </c>
      <c r="E37" s="268"/>
      <c r="F37" s="268"/>
      <c r="G37" s="268"/>
      <c r="H37" s="268"/>
      <c r="I37" s="269"/>
      <c r="J37" s="169">
        <f>SUM(J16:J36)</f>
        <v>0</v>
      </c>
      <c r="K37" s="126"/>
      <c r="L37" s="166"/>
      <c r="M37" s="73"/>
      <c r="N37" s="72"/>
      <c r="O37" s="71"/>
      <c r="P37" s="69"/>
      <c r="Q37" s="71"/>
      <c r="R37" s="147" t="str">
        <f t="shared" si="2"/>
        <v/>
      </c>
      <c r="S37" s="74"/>
      <c r="T37" s="72"/>
      <c r="U37" s="71"/>
      <c r="V37" s="69"/>
      <c r="W37" s="71"/>
      <c r="X37" s="147" t="str">
        <f t="shared" si="1"/>
        <v/>
      </c>
      <c r="Y37" s="23"/>
      <c r="Z37" s="21"/>
      <c r="AA37" s="88"/>
    </row>
    <row r="38" spans="2:46" ht="28.25" customHeight="1" thickBot="1" x14ac:dyDescent="0.35">
      <c r="B38" s="21"/>
      <c r="D38" s="167" t="s">
        <v>117</v>
      </c>
      <c r="E38" s="34"/>
      <c r="F38" s="34"/>
      <c r="G38" s="34"/>
      <c r="H38" s="165"/>
      <c r="I38" s="34"/>
      <c r="J38" s="34"/>
      <c r="K38" s="34"/>
      <c r="L38" s="164"/>
      <c r="M38" s="73"/>
      <c r="N38" s="72"/>
      <c r="O38" s="71"/>
      <c r="P38" s="69"/>
      <c r="Q38" s="71"/>
      <c r="R38" s="147" t="str">
        <f t="shared" si="2"/>
        <v/>
      </c>
      <c r="S38" s="74"/>
      <c r="T38" s="72"/>
      <c r="U38" s="71"/>
      <c r="V38" s="69"/>
      <c r="W38" s="71"/>
      <c r="X38" s="147" t="str">
        <f t="shared" si="1"/>
        <v/>
      </c>
      <c r="Y38" s="23"/>
      <c r="Z38" s="21"/>
      <c r="AA38" s="88"/>
      <c r="AB38" s="88"/>
      <c r="AC38" s="88"/>
    </row>
    <row r="39" spans="2:46" ht="28.25" customHeight="1" x14ac:dyDescent="0.3">
      <c r="B39" s="21"/>
      <c r="D39" s="270"/>
      <c r="E39" s="271"/>
      <c r="F39" s="271"/>
      <c r="G39" s="271"/>
      <c r="H39" s="271"/>
      <c r="I39" s="271"/>
      <c r="J39" s="271"/>
      <c r="K39" s="271"/>
      <c r="L39" s="272"/>
      <c r="M39" s="73"/>
      <c r="N39" s="72"/>
      <c r="O39" s="71"/>
      <c r="P39" s="69"/>
      <c r="Q39" s="71"/>
      <c r="R39" s="147" t="str">
        <f t="shared" si="2"/>
        <v/>
      </c>
      <c r="S39" s="74"/>
      <c r="T39" s="72"/>
      <c r="U39" s="71"/>
      <c r="V39" s="69"/>
      <c r="W39" s="71"/>
      <c r="X39" s="147" t="str">
        <f t="shared" si="1"/>
        <v/>
      </c>
      <c r="Y39" s="23"/>
      <c r="Z39" s="21"/>
      <c r="AA39" s="88"/>
      <c r="AB39" s="88"/>
      <c r="AC39" s="88"/>
    </row>
    <row r="40" spans="2:46" ht="23.25" customHeight="1" x14ac:dyDescent="0.3">
      <c r="B40" s="21"/>
      <c r="D40" s="273"/>
      <c r="E40" s="274"/>
      <c r="F40" s="274"/>
      <c r="G40" s="274"/>
      <c r="H40" s="274"/>
      <c r="I40" s="274"/>
      <c r="J40" s="274"/>
      <c r="K40" s="274"/>
      <c r="L40" s="275"/>
      <c r="N40" s="279" t="s">
        <v>116</v>
      </c>
      <c r="O40" s="280"/>
      <c r="P40" s="256">
        <f>SUMIF(P16:P39,"&gt;=1",P16:P39)</f>
        <v>0</v>
      </c>
      <c r="Q40" s="256">
        <f>SUM(R16:R39)</f>
        <v>0</v>
      </c>
      <c r="R40" s="258" t="e">
        <f>+Q40/P40</f>
        <v>#DIV/0!</v>
      </c>
      <c r="S40" s="74"/>
      <c r="T40" s="260" t="s">
        <v>71</v>
      </c>
      <c r="U40" s="261"/>
      <c r="V40" s="256">
        <f>SUM(J16:J36,P16:P39,V16:V39)</f>
        <v>0</v>
      </c>
      <c r="W40" s="256">
        <f>SUM(L16:L36,R17:R39,X16:X39)</f>
        <v>0</v>
      </c>
      <c r="X40" s="258" t="e">
        <f>+W40/V40</f>
        <v>#DIV/0!</v>
      </c>
      <c r="Y40" s="5"/>
      <c r="Z40" s="21"/>
      <c r="AA40" s="88"/>
      <c r="AB40" s="88"/>
      <c r="AC40" s="88"/>
    </row>
    <row r="41" spans="2:46" s="20" customFormat="1" ht="23.25" customHeight="1" thickBot="1" x14ac:dyDescent="0.35">
      <c r="B41" s="21"/>
      <c r="D41" s="276"/>
      <c r="E41" s="277"/>
      <c r="F41" s="277"/>
      <c r="G41" s="277"/>
      <c r="H41" s="277"/>
      <c r="I41" s="277"/>
      <c r="J41" s="277"/>
      <c r="K41" s="277"/>
      <c r="L41" s="278"/>
      <c r="M41" s="104"/>
      <c r="N41" s="281"/>
      <c r="O41" s="282"/>
      <c r="P41" s="257"/>
      <c r="Q41" s="257"/>
      <c r="R41" s="259"/>
      <c r="S41" s="74"/>
      <c r="T41" s="262"/>
      <c r="U41" s="263"/>
      <c r="V41" s="257"/>
      <c r="W41" s="257"/>
      <c r="X41" s="259"/>
      <c r="Y41" s="5"/>
      <c r="Z41" s="21"/>
      <c r="AA41" s="88"/>
      <c r="AB41" s="88"/>
      <c r="AC41" s="88"/>
    </row>
    <row r="42" spans="2:46" ht="18" customHeight="1" thickBot="1" x14ac:dyDescent="0.35">
      <c r="B42" s="21"/>
      <c r="D42" s="241" t="s">
        <v>60</v>
      </c>
      <c r="E42" s="242"/>
      <c r="F42" s="242"/>
      <c r="G42" s="242"/>
      <c r="H42" s="242"/>
      <c r="I42" s="242"/>
      <c r="J42" s="242"/>
      <c r="K42" s="242"/>
      <c r="L42" s="242"/>
      <c r="M42" s="242"/>
      <c r="N42" s="242"/>
      <c r="O42" s="242"/>
      <c r="P42" s="242"/>
      <c r="Q42" s="242"/>
      <c r="R42" s="242"/>
      <c r="S42" s="242"/>
      <c r="T42" s="242"/>
      <c r="U42" s="242"/>
      <c r="V42" s="242"/>
      <c r="W42" s="242"/>
      <c r="X42" s="243"/>
      <c r="Y42" s="5"/>
      <c r="Z42" s="21"/>
      <c r="AA42" s="88"/>
      <c r="AB42" s="88"/>
      <c r="AC42" s="88"/>
    </row>
    <row r="43" spans="2:46" ht="18" customHeight="1" x14ac:dyDescent="0.3">
      <c r="B43" s="21"/>
      <c r="D43" s="244" t="s">
        <v>91</v>
      </c>
      <c r="E43" s="245"/>
      <c r="F43" s="245"/>
      <c r="G43" s="245"/>
      <c r="H43" s="245"/>
      <c r="I43" s="264" t="s">
        <v>92</v>
      </c>
      <c r="J43" s="264"/>
      <c r="K43" s="264"/>
      <c r="L43" s="114"/>
      <c r="M43" s="23"/>
      <c r="N43" s="76"/>
      <c r="Y43" s="5"/>
      <c r="Z43" s="21"/>
      <c r="AA43" s="88"/>
      <c r="AB43" s="88"/>
      <c r="AC43" s="88"/>
    </row>
    <row r="44" spans="2:46" ht="18" customHeight="1" x14ac:dyDescent="0.3">
      <c r="B44" s="21"/>
      <c r="D44" s="237" t="s">
        <v>89</v>
      </c>
      <c r="E44" s="238"/>
      <c r="F44" s="238"/>
      <c r="G44" s="238"/>
      <c r="H44" s="238"/>
      <c r="I44" s="236" t="s">
        <v>90</v>
      </c>
      <c r="J44" s="236"/>
      <c r="K44" s="236"/>
      <c r="L44" s="112"/>
      <c r="M44" s="23"/>
      <c r="N44" s="33"/>
      <c r="Y44" s="26"/>
      <c r="Z44" s="21"/>
      <c r="AA44" s="88"/>
      <c r="AB44" s="88"/>
      <c r="AC44" s="88"/>
    </row>
    <row r="45" spans="2:46" ht="18" customHeight="1" x14ac:dyDescent="0.3">
      <c r="B45" s="21"/>
      <c r="D45" s="237" t="s">
        <v>87</v>
      </c>
      <c r="E45" s="238"/>
      <c r="F45" s="238"/>
      <c r="G45" s="238"/>
      <c r="H45" s="238"/>
      <c r="I45" s="236" t="s">
        <v>88</v>
      </c>
      <c r="J45" s="236"/>
      <c r="K45" s="236"/>
      <c r="L45" s="112"/>
      <c r="M45" s="23"/>
      <c r="N45" s="76"/>
      <c r="O45" s="252"/>
      <c r="P45" s="252"/>
      <c r="Q45" s="252"/>
      <c r="R45" s="252"/>
      <c r="S45" s="252"/>
      <c r="T45" s="252"/>
      <c r="U45" s="252"/>
      <c r="V45" s="254"/>
      <c r="W45" s="254"/>
      <c r="X45" s="254"/>
      <c r="Y45" s="5"/>
      <c r="Z45" s="21"/>
      <c r="AA45" s="88"/>
      <c r="AB45" s="88"/>
      <c r="AC45" s="88"/>
    </row>
    <row r="46" spans="2:46" ht="18" customHeight="1" thickBot="1" x14ac:dyDescent="0.35">
      <c r="B46" s="21"/>
      <c r="D46" s="237" t="s">
        <v>84</v>
      </c>
      <c r="E46" s="238"/>
      <c r="F46" s="238"/>
      <c r="G46" s="238"/>
      <c r="H46" s="238"/>
      <c r="I46" s="236" t="s">
        <v>85</v>
      </c>
      <c r="J46" s="236"/>
      <c r="K46" s="236"/>
      <c r="L46" s="112"/>
      <c r="M46" s="23"/>
      <c r="N46" s="76"/>
      <c r="O46" s="253"/>
      <c r="P46" s="253"/>
      <c r="Q46" s="253"/>
      <c r="R46" s="253"/>
      <c r="S46" s="253"/>
      <c r="T46" s="253"/>
      <c r="U46" s="253"/>
      <c r="V46" s="255"/>
      <c r="W46" s="255"/>
      <c r="X46" s="255"/>
      <c r="Y46" s="5"/>
      <c r="Z46" s="21"/>
      <c r="AA46" s="88"/>
      <c r="AB46" s="88"/>
      <c r="AC46" s="88"/>
    </row>
    <row r="47" spans="2:46" ht="18" customHeight="1" x14ac:dyDescent="0.3">
      <c r="B47" s="21"/>
      <c r="D47" s="237" t="s">
        <v>86</v>
      </c>
      <c r="E47" s="238"/>
      <c r="F47" s="238"/>
      <c r="G47" s="238"/>
      <c r="H47" s="238"/>
      <c r="I47" s="239" t="s">
        <v>105</v>
      </c>
      <c r="J47" s="239"/>
      <c r="K47" s="239"/>
      <c r="L47" s="112"/>
      <c r="M47" s="23"/>
      <c r="O47" s="240" t="s">
        <v>62</v>
      </c>
      <c r="P47" s="240"/>
      <c r="Q47" s="240"/>
      <c r="R47" s="240"/>
      <c r="S47" s="240"/>
      <c r="T47" s="240"/>
      <c r="U47" s="240"/>
      <c r="V47" s="118" t="s">
        <v>65</v>
      </c>
      <c r="W47" s="118"/>
      <c r="X47" s="118"/>
      <c r="Y47" s="26"/>
      <c r="Z47" s="21"/>
      <c r="AA47" s="88"/>
      <c r="AB47" s="88"/>
      <c r="AC47" s="88"/>
    </row>
    <row r="48" spans="2:46" ht="18" customHeight="1" x14ac:dyDescent="0.3">
      <c r="B48" s="21"/>
      <c r="D48" s="237" t="s">
        <v>103</v>
      </c>
      <c r="E48" s="238"/>
      <c r="F48" s="238"/>
      <c r="G48" s="238"/>
      <c r="H48" s="238"/>
      <c r="I48" s="236" t="s">
        <v>104</v>
      </c>
      <c r="J48" s="236"/>
      <c r="K48" s="236"/>
      <c r="L48" s="112"/>
      <c r="M48" s="23"/>
      <c r="O48" s="250"/>
      <c r="P48" s="250"/>
      <c r="Q48" s="250"/>
      <c r="R48" s="250"/>
      <c r="S48" s="250"/>
      <c r="T48" s="250"/>
      <c r="U48" s="250"/>
      <c r="V48" s="246"/>
      <c r="W48" s="246"/>
      <c r="X48" s="246"/>
      <c r="Y48" s="5"/>
      <c r="Z48" s="21"/>
      <c r="AA48" s="88"/>
      <c r="AB48" s="88"/>
      <c r="AC48" s="88"/>
    </row>
    <row r="49" spans="2:29" ht="18" customHeight="1" thickBot="1" x14ac:dyDescent="0.35">
      <c r="B49" s="21"/>
      <c r="D49" s="248"/>
      <c r="E49" s="249"/>
      <c r="F49" s="249"/>
      <c r="G49" s="249"/>
      <c r="H49" s="249"/>
      <c r="I49" s="249"/>
      <c r="J49" s="249"/>
      <c r="K49" s="249"/>
      <c r="L49" s="113"/>
      <c r="M49" s="23"/>
      <c r="O49" s="251"/>
      <c r="P49" s="251"/>
      <c r="Q49" s="251"/>
      <c r="R49" s="251"/>
      <c r="S49" s="251"/>
      <c r="T49" s="251"/>
      <c r="U49" s="251"/>
      <c r="V49" s="247"/>
      <c r="W49" s="247"/>
      <c r="X49" s="247"/>
      <c r="Y49" s="5"/>
      <c r="Z49" s="21"/>
      <c r="AA49" s="88"/>
      <c r="AB49" s="88"/>
      <c r="AC49" s="88"/>
    </row>
    <row r="50" spans="2:29" ht="18" customHeight="1" x14ac:dyDescent="0.3">
      <c r="B50" s="21"/>
      <c r="D50" s="23"/>
      <c r="E50" s="23"/>
      <c r="F50" s="23"/>
      <c r="G50" s="28"/>
      <c r="H50" s="30"/>
      <c r="I50" s="30"/>
      <c r="J50" s="31"/>
      <c r="K50" s="151"/>
      <c r="L50" s="4"/>
      <c r="M50" s="23"/>
      <c r="O50" s="226" t="s">
        <v>63</v>
      </c>
      <c r="P50" s="226"/>
      <c r="Q50" s="226"/>
      <c r="R50" s="226"/>
      <c r="S50" s="226"/>
      <c r="T50" s="226"/>
      <c r="U50" s="226"/>
      <c r="V50" s="83" t="s">
        <v>65</v>
      </c>
      <c r="W50" s="83"/>
      <c r="X50" s="83"/>
      <c r="Y50" s="5"/>
      <c r="Z50" s="21"/>
      <c r="AA50" s="88"/>
      <c r="AB50" s="88"/>
      <c r="AC50" s="88"/>
    </row>
    <row r="51" spans="2:29" ht="18" customHeight="1" x14ac:dyDescent="0.3">
      <c r="B51" s="21"/>
      <c r="D51" s="250"/>
      <c r="E51" s="250"/>
      <c r="F51" s="250"/>
      <c r="G51" s="250"/>
      <c r="H51" s="250"/>
      <c r="I51" s="250"/>
      <c r="J51" s="250"/>
      <c r="K51" s="250"/>
      <c r="L51" s="250"/>
      <c r="M51" s="250"/>
      <c r="N51" s="76"/>
      <c r="O51" s="250"/>
      <c r="P51" s="250"/>
      <c r="Q51" s="250"/>
      <c r="R51" s="250"/>
      <c r="S51" s="250"/>
      <c r="T51" s="250"/>
      <c r="U51" s="250"/>
      <c r="V51" s="246"/>
      <c r="W51" s="246"/>
      <c r="X51" s="246"/>
      <c r="Y51" s="5"/>
      <c r="Z51" s="21"/>
      <c r="AA51" s="88"/>
      <c r="AB51" s="88"/>
      <c r="AC51" s="88"/>
    </row>
    <row r="52" spans="2:29" ht="18" customHeight="1" thickBot="1" x14ac:dyDescent="0.35">
      <c r="B52" s="21"/>
      <c r="D52" s="251"/>
      <c r="E52" s="251"/>
      <c r="F52" s="251"/>
      <c r="G52" s="251"/>
      <c r="H52" s="251"/>
      <c r="I52" s="251"/>
      <c r="J52" s="251"/>
      <c r="K52" s="251"/>
      <c r="L52" s="251"/>
      <c r="M52" s="251"/>
      <c r="N52" s="76"/>
      <c r="O52" s="251"/>
      <c r="P52" s="251"/>
      <c r="Q52" s="251"/>
      <c r="R52" s="251"/>
      <c r="S52" s="251"/>
      <c r="T52" s="251"/>
      <c r="U52" s="251"/>
      <c r="V52" s="247"/>
      <c r="W52" s="247"/>
      <c r="X52" s="247"/>
      <c r="Y52" s="5"/>
      <c r="Z52" s="21"/>
      <c r="AA52" s="88"/>
      <c r="AB52" s="88"/>
      <c r="AC52" s="88"/>
    </row>
    <row r="53" spans="2:29" ht="18" customHeight="1" x14ac:dyDescent="0.3">
      <c r="B53" s="21"/>
      <c r="D53" s="225" t="s">
        <v>61</v>
      </c>
      <c r="E53" s="225"/>
      <c r="F53" s="225"/>
      <c r="G53" s="225"/>
      <c r="H53" s="225"/>
      <c r="I53" s="225"/>
      <c r="J53" s="225"/>
      <c r="K53" s="225"/>
      <c r="L53" s="83" t="s">
        <v>65</v>
      </c>
      <c r="M53" s="83"/>
      <c r="N53" s="83"/>
      <c r="O53" s="226" t="s">
        <v>64</v>
      </c>
      <c r="P53" s="226"/>
      <c r="Q53" s="226"/>
      <c r="R53" s="226"/>
      <c r="S53" s="226"/>
      <c r="T53" s="226"/>
      <c r="U53" s="226"/>
      <c r="V53" s="83" t="s">
        <v>65</v>
      </c>
      <c r="W53" s="83"/>
      <c r="X53" s="83"/>
      <c r="Y53" s="26"/>
      <c r="Z53" s="21"/>
      <c r="AA53" s="88"/>
      <c r="AB53" s="88"/>
      <c r="AC53" s="88"/>
    </row>
    <row r="54" spans="2:29" ht="18" customHeight="1" x14ac:dyDescent="0.3">
      <c r="B54" s="21"/>
      <c r="D54" s="23"/>
      <c r="E54" s="23"/>
      <c r="F54" s="23"/>
      <c r="G54" s="28"/>
      <c r="H54" s="30"/>
      <c r="I54" s="30"/>
      <c r="J54" s="31"/>
      <c r="K54" s="151"/>
      <c r="L54" s="4"/>
      <c r="M54" s="26"/>
      <c r="N54" s="23"/>
      <c r="O54" s="26"/>
      <c r="P54" s="26"/>
      <c r="Q54" s="26"/>
      <c r="R54" s="26"/>
      <c r="S54" s="26"/>
      <c r="T54" s="23"/>
      <c r="U54" s="23"/>
      <c r="V54" s="23"/>
      <c r="W54" s="23"/>
      <c r="X54" s="23"/>
      <c r="Y54" s="23"/>
      <c r="Z54" s="21"/>
      <c r="AA54" s="88"/>
      <c r="AB54" s="88"/>
      <c r="AC54" s="88"/>
    </row>
    <row r="55" spans="2:29" ht="5.25" customHeight="1" x14ac:dyDescent="0.3">
      <c r="B55" s="22"/>
      <c r="C55" s="22"/>
      <c r="D55" s="22"/>
      <c r="E55" s="22"/>
      <c r="F55" s="22"/>
      <c r="G55" s="22"/>
      <c r="H55" s="22"/>
      <c r="I55" s="22"/>
      <c r="J55" s="22"/>
      <c r="K55" s="22"/>
      <c r="L55" s="22"/>
      <c r="M55" s="22"/>
      <c r="N55" s="22"/>
      <c r="O55" s="22"/>
      <c r="P55" s="22"/>
      <c r="Q55" s="22"/>
      <c r="R55" s="22"/>
      <c r="S55" s="22"/>
      <c r="T55" s="22"/>
      <c r="U55" s="22"/>
      <c r="V55" s="22"/>
      <c r="W55" s="22"/>
      <c r="X55" s="22"/>
      <c r="Y55" s="22"/>
      <c r="Z55" s="21"/>
      <c r="AA55" s="88"/>
      <c r="AB55" s="88"/>
      <c r="AC55" s="88"/>
    </row>
    <row r="56" spans="2:29" ht="22.5" customHeight="1" x14ac:dyDescent="0.3">
      <c r="C56" s="81"/>
      <c r="D56" s="23"/>
      <c r="E56" s="23"/>
      <c r="F56" s="23"/>
      <c r="G56" s="85"/>
      <c r="H56" s="30"/>
      <c r="I56" s="30"/>
      <c r="J56" s="31"/>
      <c r="K56" s="151"/>
      <c r="L56" s="4"/>
      <c r="M56" s="84"/>
      <c r="N56" s="30"/>
      <c r="O56" s="30"/>
      <c r="P56" s="31"/>
      <c r="Q56" s="151"/>
      <c r="R56" s="4"/>
      <c r="S56" s="26"/>
      <c r="T56" s="23"/>
      <c r="U56" s="23"/>
      <c r="V56" s="23"/>
      <c r="W56" s="23"/>
      <c r="X56" s="23"/>
      <c r="Y56" s="23"/>
      <c r="Z56" s="81"/>
      <c r="AA56" s="81"/>
      <c r="AB56" s="81"/>
      <c r="AC56" s="81"/>
    </row>
    <row r="57" spans="2:29" ht="12.75" customHeight="1" x14ac:dyDescent="0.3">
      <c r="C57" s="23"/>
      <c r="D57" s="23"/>
      <c r="E57" s="23"/>
      <c r="F57" s="23"/>
      <c r="G57" s="85"/>
      <c r="H57" s="30"/>
      <c r="I57" s="30"/>
      <c r="J57" s="31"/>
      <c r="K57" s="151"/>
      <c r="L57" s="4"/>
      <c r="M57" s="84"/>
      <c r="N57" s="30"/>
      <c r="O57" s="30"/>
      <c r="P57" s="31"/>
      <c r="Q57" s="151"/>
      <c r="R57" s="4"/>
      <c r="S57" s="26"/>
      <c r="T57" s="23"/>
      <c r="U57" s="23"/>
      <c r="V57" s="23"/>
      <c r="W57" s="23"/>
      <c r="X57" s="23"/>
      <c r="Y57" s="23"/>
      <c r="Z57" s="23"/>
      <c r="AA57" s="27"/>
      <c r="AB57" s="27"/>
      <c r="AC57" s="27"/>
    </row>
    <row r="58" spans="2:29" ht="22.5" customHeight="1" x14ac:dyDescent="0.3">
      <c r="C58" s="23"/>
      <c r="D58" s="23"/>
      <c r="E58" s="23"/>
      <c r="F58" s="23"/>
      <c r="G58" s="86"/>
      <c r="H58" s="30"/>
      <c r="I58" s="29"/>
      <c r="J58" s="82"/>
      <c r="K58" s="83"/>
      <c r="L58" s="4"/>
      <c r="M58" s="84"/>
      <c r="N58" s="29"/>
      <c r="O58" s="29"/>
      <c r="P58" s="31"/>
      <c r="Q58" s="151"/>
      <c r="R58" s="5"/>
      <c r="S58" s="26"/>
      <c r="T58" s="23"/>
      <c r="U58" s="23"/>
      <c r="V58" s="23"/>
      <c r="W58" s="23"/>
      <c r="X58" s="23"/>
      <c r="Y58" s="23"/>
      <c r="Z58" s="23"/>
      <c r="AA58" s="27"/>
      <c r="AB58" s="27"/>
      <c r="AC58" s="27"/>
    </row>
    <row r="59" spans="2:29" ht="22.5" customHeight="1" x14ac:dyDescent="0.3">
      <c r="C59" s="23"/>
      <c r="D59" s="23"/>
      <c r="E59" s="23"/>
      <c r="F59" s="23"/>
      <c r="G59" s="86"/>
      <c r="H59" s="30"/>
      <c r="I59" s="29"/>
      <c r="J59" s="87"/>
      <c r="K59" s="151"/>
      <c r="L59" s="4"/>
      <c r="M59" s="84"/>
      <c r="N59" s="30"/>
      <c r="O59" s="30"/>
      <c r="P59" s="31"/>
      <c r="Q59" s="151"/>
      <c r="R59" s="4"/>
      <c r="S59" s="26"/>
      <c r="T59" s="23"/>
      <c r="U59" s="23"/>
      <c r="V59" s="23"/>
      <c r="W59" s="23"/>
      <c r="X59" s="23"/>
      <c r="Y59" s="23"/>
      <c r="Z59" s="23"/>
      <c r="AA59" s="27"/>
      <c r="AB59" s="27"/>
      <c r="AC59" s="27"/>
    </row>
    <row r="60" spans="2:29" ht="22.5" customHeight="1" x14ac:dyDescent="0.3">
      <c r="C60" s="23"/>
      <c r="D60" s="23"/>
      <c r="E60" s="23"/>
      <c r="F60" s="23"/>
      <c r="G60" s="26"/>
      <c r="H60" s="4"/>
      <c r="I60" s="26"/>
      <c r="J60" s="26"/>
      <c r="K60" s="26"/>
      <c r="L60" s="26"/>
      <c r="M60" s="84"/>
      <c r="N60" s="30"/>
      <c r="O60" s="30"/>
      <c r="P60" s="31"/>
      <c r="Q60" s="151"/>
      <c r="R60" s="4"/>
      <c r="S60" s="26"/>
      <c r="T60" s="23"/>
      <c r="U60" s="23"/>
      <c r="V60" s="23"/>
      <c r="W60" s="23"/>
      <c r="X60" s="23"/>
      <c r="Y60" s="23"/>
      <c r="Z60" s="23"/>
      <c r="AA60" s="27"/>
      <c r="AB60" s="27"/>
      <c r="AC60" s="27"/>
    </row>
    <row r="61" spans="2:29" ht="22.5" customHeight="1" x14ac:dyDescent="0.3">
      <c r="C61" s="23"/>
      <c r="D61" s="23"/>
      <c r="M61" s="84"/>
      <c r="N61" s="30"/>
      <c r="O61" s="30"/>
      <c r="P61" s="31"/>
      <c r="Q61" s="151"/>
      <c r="R61" s="4"/>
      <c r="S61" s="26"/>
      <c r="T61" s="23"/>
      <c r="U61" s="23"/>
      <c r="V61" s="23"/>
      <c r="W61" s="23"/>
      <c r="X61" s="23"/>
      <c r="Y61" s="23"/>
      <c r="Z61" s="23"/>
      <c r="AA61" s="27"/>
      <c r="AB61" s="27"/>
      <c r="AC61" s="27"/>
    </row>
    <row r="62" spans="2:29" ht="22.5" customHeight="1" x14ac:dyDescent="0.3">
      <c r="C62" s="23"/>
      <c r="D62" s="23"/>
      <c r="M62" s="84"/>
      <c r="N62" s="30"/>
      <c r="O62" s="30"/>
      <c r="P62" s="31"/>
      <c r="Q62" s="151"/>
      <c r="R62" s="4"/>
      <c r="S62" s="26"/>
      <c r="T62" s="23"/>
      <c r="U62" s="23"/>
      <c r="V62" s="23"/>
      <c r="W62" s="23"/>
      <c r="X62" s="23"/>
      <c r="Y62" s="23"/>
      <c r="Z62" s="23"/>
      <c r="AA62" s="27"/>
      <c r="AB62" s="27"/>
      <c r="AC62" s="27"/>
    </row>
    <row r="63" spans="2:29" ht="22.5" customHeight="1" x14ac:dyDescent="0.3">
      <c r="C63" s="23"/>
      <c r="D63" s="23"/>
      <c r="M63" s="84"/>
      <c r="N63" s="30"/>
      <c r="O63" s="30"/>
      <c r="P63" s="31"/>
      <c r="Q63" s="151"/>
      <c r="R63" s="4"/>
      <c r="S63" s="26"/>
      <c r="T63" s="23"/>
      <c r="U63" s="23"/>
      <c r="V63" s="23"/>
      <c r="W63" s="23"/>
      <c r="X63" s="23"/>
      <c r="Y63" s="23"/>
      <c r="Z63" s="23"/>
      <c r="AA63" s="27"/>
      <c r="AB63" s="27"/>
      <c r="AC63" s="27"/>
    </row>
    <row r="64" spans="2:29" ht="22.5" customHeight="1" x14ac:dyDescent="0.3">
      <c r="C64" s="23"/>
      <c r="D64" s="23"/>
      <c r="M64" s="84"/>
      <c r="N64" s="30"/>
      <c r="O64" s="30"/>
      <c r="P64" s="31"/>
      <c r="Q64" s="151"/>
      <c r="R64" s="4"/>
      <c r="S64" s="26"/>
      <c r="T64" s="23"/>
      <c r="U64" s="23"/>
      <c r="V64" s="23"/>
      <c r="W64" s="23"/>
      <c r="X64" s="23"/>
      <c r="Y64" s="23"/>
      <c r="Z64" s="23"/>
      <c r="AA64" s="27"/>
      <c r="AB64" s="27"/>
      <c r="AC64" s="27"/>
    </row>
    <row r="65" spans="13:19" ht="22.5" customHeight="1" x14ac:dyDescent="0.3">
      <c r="M65" s="3"/>
      <c r="N65" s="3"/>
      <c r="O65" s="3"/>
      <c r="P65" s="3"/>
      <c r="Q65" s="3"/>
      <c r="R65" s="3"/>
      <c r="S65" s="3"/>
    </row>
    <row r="66" spans="13:19" ht="22.5" customHeight="1" x14ac:dyDescent="0.3">
      <c r="M66" s="3"/>
      <c r="N66" s="3"/>
      <c r="O66" s="3"/>
      <c r="P66" s="3"/>
      <c r="Q66" s="3"/>
      <c r="R66" s="3"/>
      <c r="S66" s="3"/>
    </row>
    <row r="102" spans="2:2" ht="22.5" customHeight="1" x14ac:dyDescent="0.3">
      <c r="B102" s="2" t="s">
        <v>96</v>
      </c>
    </row>
  </sheetData>
  <sheetProtection selectLockedCells="1"/>
  <mergeCells count="83">
    <mergeCell ref="D2:Y4"/>
    <mergeCell ref="E6:J6"/>
    <mergeCell ref="L6:N6"/>
    <mergeCell ref="P6:R6"/>
    <mergeCell ref="U6:V6"/>
    <mergeCell ref="W6:X6"/>
    <mergeCell ref="P7:R7"/>
    <mergeCell ref="U7:X7"/>
    <mergeCell ref="E9:J9"/>
    <mergeCell ref="L9:O9"/>
    <mergeCell ref="Q9:T9"/>
    <mergeCell ref="U9:X9"/>
    <mergeCell ref="AB21:AE21"/>
    <mergeCell ref="AB22:AE23"/>
    <mergeCell ref="D22:G23"/>
    <mergeCell ref="AD24:AE24"/>
    <mergeCell ref="E12:H12"/>
    <mergeCell ref="I12:K12"/>
    <mergeCell ref="M12:N12"/>
    <mergeCell ref="P12:Q12"/>
    <mergeCell ref="T12:X12"/>
    <mergeCell ref="D14:L14"/>
    <mergeCell ref="M14:M33"/>
    <mergeCell ref="N14:R14"/>
    <mergeCell ref="S14:S33"/>
    <mergeCell ref="T14:X14"/>
    <mergeCell ref="AB14:AC14"/>
    <mergeCell ref="D15:G15"/>
    <mergeCell ref="D16:G17"/>
    <mergeCell ref="D18:G19"/>
    <mergeCell ref="D20:G20"/>
    <mergeCell ref="AB31:AE33"/>
    <mergeCell ref="D35:G35"/>
    <mergeCell ref="D24:G24"/>
    <mergeCell ref="D26:G27"/>
    <mergeCell ref="H26:H27"/>
    <mergeCell ref="I26:I27"/>
    <mergeCell ref="J26:J27"/>
    <mergeCell ref="K26:K27"/>
    <mergeCell ref="L26:L27"/>
    <mergeCell ref="D28:E29"/>
    <mergeCell ref="F28:G29"/>
    <mergeCell ref="D30:G30"/>
    <mergeCell ref="D25:G25"/>
    <mergeCell ref="X40:X41"/>
    <mergeCell ref="D36:G36"/>
    <mergeCell ref="D37:I37"/>
    <mergeCell ref="D39:L41"/>
    <mergeCell ref="N40:O41"/>
    <mergeCell ref="P40:P41"/>
    <mergeCell ref="Q40:Q41"/>
    <mergeCell ref="R40:R41"/>
    <mergeCell ref="T40:U41"/>
    <mergeCell ref="V40:V41"/>
    <mergeCell ref="W40:W41"/>
    <mergeCell ref="I48:K48"/>
    <mergeCell ref="O48:U49"/>
    <mergeCell ref="D42:X42"/>
    <mergeCell ref="D43:H43"/>
    <mergeCell ref="I43:K43"/>
    <mergeCell ref="D44:H44"/>
    <mergeCell ref="I44:K44"/>
    <mergeCell ref="D45:H45"/>
    <mergeCell ref="I45:K45"/>
    <mergeCell ref="O45:U46"/>
    <mergeCell ref="V45:X46"/>
    <mergeCell ref="D46:H46"/>
    <mergeCell ref="D21:G21"/>
    <mergeCell ref="D53:K53"/>
    <mergeCell ref="O53:U53"/>
    <mergeCell ref="D31:G34"/>
    <mergeCell ref="V48:X49"/>
    <mergeCell ref="D49:K49"/>
    <mergeCell ref="O50:U50"/>
    <mergeCell ref="D51:K52"/>
    <mergeCell ref="L51:M52"/>
    <mergeCell ref="O51:U52"/>
    <mergeCell ref="V51:X52"/>
    <mergeCell ref="I46:K46"/>
    <mergeCell ref="D47:H47"/>
    <mergeCell ref="I47:K47"/>
    <mergeCell ref="O47:U47"/>
    <mergeCell ref="D48:H48"/>
  </mergeCells>
  <dataValidations count="6">
    <dataValidation type="list" allowBlank="1" showInputMessage="1" showErrorMessage="1" sqref="Q16:Q39 W16:W39 K16:K26 K28:K36" xr:uid="{00000000-0002-0000-0100-000000000000}">
      <formula1>$AH$23:$AH$30</formula1>
    </dataValidation>
    <dataValidation type="list" allowBlank="1" showInputMessage="1" showErrorMessage="1" sqref="U6:V6" xr:uid="{00000000-0002-0000-0100-000001000000}">
      <formula1>$AL$22:$AL$25</formula1>
    </dataValidation>
    <dataValidation type="list" allowBlank="1" showInputMessage="1" showErrorMessage="1" sqref="W6:X6" xr:uid="{00000000-0002-0000-0100-000002000000}">
      <formula1>$AL$27:$AL$30</formula1>
    </dataValidation>
    <dataValidation type="list" allowBlank="1" showInputMessage="1" showErrorMessage="1" sqref="P6:R6" xr:uid="{00000000-0002-0000-0100-000003000000}">
      <formula1>$AK$22:$AK$24</formula1>
    </dataValidation>
    <dataValidation type="list" allowBlank="1" showInputMessage="1" showErrorMessage="1" prompt="3 or 4 hours" sqref="J23" xr:uid="{00000000-0002-0000-0100-000004000000}">
      <formula1>$AL$17:$AL$18</formula1>
    </dataValidation>
    <dataValidation type="list" allowBlank="1" showInputMessage="1" showErrorMessage="1" sqref="I12:K12" xr:uid="{00000000-0002-0000-0100-000005000000}">
      <formula1>$AJ$22:$AJ$28</formula1>
    </dataValidation>
  </dataValidations>
  <printOptions horizontalCentered="1" verticalCentered="1"/>
  <pageMargins left="0.25" right="0.25" top="0.75" bottom="0.75" header="0.3" footer="0.3"/>
  <pageSetup scale="63" orientation="portrait" r:id="rId1"/>
  <headerFooter>
    <oddHeader>&amp;L&amp;"Apple Chancery,Regular"&amp;28William Carey University&amp;R&amp;"Apple Chancery,Regular"&amp;26Degree Application</oddHeader>
    <oddFooter>&amp;CAs of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pageSetUpPr fitToPage="1"/>
  </sheetPr>
  <dimension ref="A1:AT65"/>
  <sheetViews>
    <sheetView tabSelected="1" topLeftCell="A10" zoomScale="60" zoomScaleNormal="60" zoomScalePageLayoutView="90" workbookViewId="0">
      <selection activeCell="T38" sqref="T38"/>
    </sheetView>
  </sheetViews>
  <sheetFormatPr defaultColWidth="9" defaultRowHeight="22.5" customHeight="1" x14ac:dyDescent="0.3"/>
  <cols>
    <col min="1" max="1" width="28.83203125" style="2" customWidth="1"/>
    <col min="2" max="2" width="2.33203125" style="2" customWidth="1"/>
    <col min="3" max="3" width="2.6640625" style="2" customWidth="1"/>
    <col min="4" max="4" width="2.1640625" style="2" customWidth="1"/>
    <col min="5" max="5" width="6.83203125" style="2" customWidth="1"/>
    <col min="6" max="6" width="7.4140625" style="2" customWidth="1"/>
    <col min="7" max="7" width="7.1640625" style="152" customWidth="1"/>
    <col min="8" max="8" width="6.1640625" style="152" customWidth="1"/>
    <col min="9" max="10" width="7.08203125" style="2" customWidth="1"/>
    <col min="11" max="11" width="5.58203125" style="2" customWidth="1"/>
    <col min="12" max="12" width="7.4140625" style="2" customWidth="1"/>
    <col min="13" max="13" width="7.83203125" style="2" customWidth="1"/>
    <col min="14" max="14" width="2.58203125" style="2" customWidth="1"/>
    <col min="15" max="15" width="7.83203125" style="2" customWidth="1"/>
    <col min="16" max="16" width="5.58203125" style="2" customWidth="1"/>
    <col min="17" max="17" width="5.5" style="2" customWidth="1"/>
    <col min="18" max="18" width="7.5" style="2" customWidth="1"/>
    <col min="19" max="19" width="8.83203125" style="2" customWidth="1"/>
    <col min="20" max="20" width="7" style="2" customWidth="1"/>
    <col min="21" max="21" width="5.9140625" style="2" customWidth="1"/>
    <col min="22" max="22" width="5.33203125" style="2" customWidth="1"/>
    <col min="23" max="23" width="5.58203125" style="2" customWidth="1"/>
    <col min="24" max="24" width="4.5" style="2" customWidth="1"/>
    <col min="25" max="25" width="2" style="2" customWidth="1"/>
    <col min="26" max="26" width="1.08203125" style="2" customWidth="1"/>
    <col min="27" max="27" width="5.9140625" style="20" customWidth="1"/>
    <col min="28" max="29" width="9.6640625" style="20" customWidth="1"/>
    <col min="30" max="30" width="7.5" style="2" customWidth="1"/>
    <col min="31" max="31" width="4.5" style="2" customWidth="1"/>
    <col min="32" max="32" width="7.9140625" style="2" hidden="1" customWidth="1"/>
    <col min="33" max="35" width="9" style="2" hidden="1" customWidth="1"/>
    <col min="36" max="36" width="18" style="2" hidden="1" customWidth="1"/>
    <col min="37" max="37" width="21.9140625" style="2" hidden="1" customWidth="1"/>
    <col min="38" max="39" width="9" style="2" hidden="1" customWidth="1"/>
    <col min="40" max="40" width="9" style="2" customWidth="1"/>
    <col min="41" max="16384" width="9" style="2"/>
  </cols>
  <sheetData>
    <row r="1" spans="1:43" ht="15" x14ac:dyDescent="0.3"/>
    <row r="2" spans="1:43" ht="15" x14ac:dyDescent="0.3">
      <c r="A2" s="400" t="s">
        <v>197</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77"/>
      <c r="AB2" s="77"/>
      <c r="AC2" s="77"/>
    </row>
    <row r="3" spans="1:43" ht="15" x14ac:dyDescent="0.3">
      <c r="A3" s="400"/>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77"/>
      <c r="AB3" s="77"/>
      <c r="AC3" s="77"/>
    </row>
    <row r="4" spans="1:43" ht="15.5" x14ac:dyDescent="0.35">
      <c r="B4" s="88"/>
      <c r="C4" s="77"/>
      <c r="D4" s="200"/>
      <c r="E4" s="200"/>
      <c r="F4" s="200"/>
      <c r="G4" s="200"/>
      <c r="H4" s="200"/>
      <c r="I4" s="200"/>
      <c r="J4" s="200"/>
      <c r="K4" s="200"/>
      <c r="L4" s="200"/>
      <c r="M4" s="200"/>
      <c r="N4" s="200"/>
      <c r="O4" s="200"/>
      <c r="P4" s="200"/>
      <c r="Q4" s="200"/>
      <c r="R4" s="200"/>
      <c r="S4" s="200"/>
      <c r="T4" s="200"/>
      <c r="U4" s="200"/>
      <c r="V4" s="200"/>
      <c r="W4" s="200"/>
      <c r="X4" s="200"/>
      <c r="Y4" s="200"/>
      <c r="Z4" s="77"/>
      <c r="AA4" s="77"/>
      <c r="AB4" s="77"/>
      <c r="AC4" s="77"/>
      <c r="AF4" s="19"/>
      <c r="AG4" s="19"/>
      <c r="AH4" s="19"/>
      <c r="AI4" s="19"/>
      <c r="AJ4" s="19"/>
      <c r="AK4" s="19"/>
      <c r="AL4" s="19"/>
      <c r="AM4" s="7"/>
      <c r="AQ4" s="6"/>
    </row>
    <row r="5" spans="1:43" ht="13.25" customHeight="1" x14ac:dyDescent="0.35">
      <c r="B5" s="21"/>
      <c r="C5" s="116"/>
      <c r="D5" s="21"/>
      <c r="E5" s="21"/>
      <c r="F5" s="21"/>
      <c r="G5" s="21"/>
      <c r="H5" s="21"/>
      <c r="I5" s="21"/>
      <c r="J5" s="21"/>
      <c r="K5" s="21"/>
      <c r="L5" s="21"/>
      <c r="M5" s="21"/>
      <c r="N5" s="21"/>
      <c r="O5" s="21"/>
      <c r="P5" s="21"/>
      <c r="Q5" s="21"/>
      <c r="R5" s="21"/>
      <c r="S5" s="21"/>
      <c r="T5" s="21"/>
      <c r="U5" s="21"/>
      <c r="V5" s="21"/>
      <c r="W5" s="21"/>
      <c r="X5" s="21"/>
      <c r="Y5" s="21"/>
      <c r="Z5" s="21"/>
      <c r="AA5" s="88"/>
      <c r="AB5" s="88"/>
      <c r="AC5" s="88"/>
      <c r="AL5" s="8"/>
      <c r="AM5" s="8"/>
      <c r="AQ5" s="6"/>
    </row>
    <row r="6" spans="1:43" ht="28.75" customHeight="1" thickBot="1" x14ac:dyDescent="0.4">
      <c r="A6" s="394" t="s">
        <v>195</v>
      </c>
      <c r="B6" s="21"/>
      <c r="C6" s="181"/>
      <c r="D6" s="181"/>
      <c r="E6" s="253"/>
      <c r="F6" s="253"/>
      <c r="G6" s="253"/>
      <c r="H6" s="253"/>
      <c r="I6" s="253"/>
      <c r="J6" s="253"/>
      <c r="K6" s="33"/>
      <c r="L6" s="399"/>
      <c r="M6" s="399"/>
      <c r="N6" s="399"/>
      <c r="O6" s="399"/>
      <c r="P6" s="371" t="s">
        <v>5</v>
      </c>
      <c r="Q6" s="371"/>
      <c r="R6" s="371"/>
      <c r="S6" s="60"/>
      <c r="T6" s="56"/>
      <c r="U6" s="372" t="s">
        <v>216</v>
      </c>
      <c r="V6" s="372"/>
      <c r="W6" s="372">
        <v>2020</v>
      </c>
      <c r="X6" s="372"/>
      <c r="Y6" s="57"/>
      <c r="Z6" s="21"/>
      <c r="AA6" s="88"/>
      <c r="AB6" s="88"/>
      <c r="AC6" s="88"/>
      <c r="AL6" s="8"/>
      <c r="AM6" s="8"/>
      <c r="AQ6" s="6"/>
    </row>
    <row r="7" spans="1:43" ht="23.25" customHeight="1" x14ac:dyDescent="0.35">
      <c r="A7" s="394"/>
      <c r="B7" s="21"/>
      <c r="D7" s="23"/>
      <c r="E7" s="58" t="s">
        <v>144</v>
      </c>
      <c r="F7" s="58"/>
      <c r="G7" s="177"/>
      <c r="H7" s="161"/>
      <c r="I7" s="59"/>
      <c r="J7" s="33"/>
      <c r="K7" s="33"/>
      <c r="L7" s="60" t="s">
        <v>0</v>
      </c>
      <c r="M7" s="25"/>
      <c r="N7" s="56"/>
      <c r="O7" s="33"/>
      <c r="P7" s="331" t="s">
        <v>6</v>
      </c>
      <c r="Q7" s="331"/>
      <c r="R7" s="331"/>
      <c r="S7" s="60"/>
      <c r="T7" s="61"/>
      <c r="U7" s="332" t="s">
        <v>7</v>
      </c>
      <c r="V7" s="332"/>
      <c r="W7" s="332"/>
      <c r="X7" s="332"/>
      <c r="Y7" s="57"/>
      <c r="Z7" s="21"/>
      <c r="AA7" s="88"/>
      <c r="AB7" s="88"/>
      <c r="AC7" s="88"/>
      <c r="AL7" s="8"/>
      <c r="AM7" s="8"/>
      <c r="AQ7" s="6"/>
    </row>
    <row r="8" spans="1:43" ht="12.75" customHeight="1" x14ac:dyDescent="0.35">
      <c r="A8" s="394"/>
      <c r="B8" s="21"/>
      <c r="D8" s="23"/>
      <c r="E8" s="23"/>
      <c r="F8" s="23"/>
      <c r="G8" s="63"/>
      <c r="H8" s="63"/>
      <c r="I8" s="23"/>
      <c r="J8" s="23"/>
      <c r="K8" s="23"/>
      <c r="L8" s="23"/>
      <c r="M8" s="23"/>
      <c r="N8" s="23"/>
      <c r="O8" s="23"/>
      <c r="P8" s="23"/>
      <c r="Q8" s="23"/>
      <c r="R8" s="23"/>
      <c r="S8" s="23"/>
      <c r="T8" s="23"/>
      <c r="U8" s="23"/>
      <c r="V8" s="23"/>
      <c r="W8" s="23"/>
      <c r="X8" s="23"/>
      <c r="Y8" s="57"/>
      <c r="Z8" s="21"/>
      <c r="AA8" s="88"/>
      <c r="AB8" s="88"/>
      <c r="AC8" s="88"/>
      <c r="AL8" s="8"/>
      <c r="AM8" s="8"/>
      <c r="AQ8" s="6"/>
    </row>
    <row r="9" spans="1:43" ht="33.65" customHeight="1" thickBot="1" x14ac:dyDescent="0.4">
      <c r="A9" s="394"/>
      <c r="B9" s="21"/>
      <c r="D9" s="186"/>
      <c r="E9" s="373" t="s">
        <v>146</v>
      </c>
      <c r="F9" s="373"/>
      <c r="G9" s="373"/>
      <c r="H9" s="373"/>
      <c r="I9" s="373"/>
      <c r="J9" s="373"/>
      <c r="K9" s="23"/>
      <c r="L9" s="253"/>
      <c r="M9" s="253"/>
      <c r="N9" s="253"/>
      <c r="O9" s="253"/>
      <c r="P9" s="23"/>
      <c r="Q9" s="253"/>
      <c r="R9" s="253"/>
      <c r="S9" s="253"/>
      <c r="T9" s="253"/>
      <c r="U9" s="374" t="s">
        <v>95</v>
      </c>
      <c r="V9" s="374"/>
      <c r="W9" s="374"/>
      <c r="X9" s="374"/>
      <c r="Y9" s="107"/>
      <c r="Z9" s="21"/>
      <c r="AA9" s="88"/>
      <c r="AB9" s="88"/>
      <c r="AC9" s="88"/>
      <c r="AL9" s="8"/>
      <c r="AM9" s="8"/>
      <c r="AQ9" s="6"/>
    </row>
    <row r="10" spans="1:43" ht="23.25" customHeight="1" x14ac:dyDescent="0.3">
      <c r="A10" s="394"/>
      <c r="B10" s="21"/>
      <c r="D10" s="23"/>
      <c r="E10" s="60" t="s">
        <v>115</v>
      </c>
      <c r="F10" s="60"/>
      <c r="G10" s="162"/>
      <c r="H10" s="162"/>
      <c r="I10" s="66"/>
      <c r="J10" s="33"/>
      <c r="K10" s="33"/>
      <c r="L10" s="60" t="s">
        <v>1</v>
      </c>
      <c r="M10" s="60"/>
      <c r="N10" s="107"/>
      <c r="O10" s="33"/>
      <c r="P10" s="33"/>
      <c r="Q10" s="60" t="s">
        <v>145</v>
      </c>
      <c r="R10" s="107"/>
      <c r="S10" s="107"/>
      <c r="T10" s="107"/>
      <c r="U10" s="107"/>
      <c r="V10" s="107"/>
      <c r="W10" s="107"/>
      <c r="X10" s="107"/>
      <c r="Y10" s="63"/>
      <c r="Z10" s="21"/>
      <c r="AA10" s="88"/>
      <c r="AB10" s="88"/>
      <c r="AC10" s="88"/>
    </row>
    <row r="11" spans="1:43" ht="9.75" customHeight="1" x14ac:dyDescent="0.3">
      <c r="A11" s="394"/>
      <c r="B11" s="21"/>
      <c r="D11" s="23"/>
      <c r="E11" s="78"/>
      <c r="F11" s="78"/>
      <c r="G11" s="178"/>
      <c r="H11" s="163"/>
      <c r="I11" s="78"/>
      <c r="J11" s="78"/>
      <c r="K11" s="33"/>
      <c r="L11" s="76"/>
      <c r="M11" s="76"/>
      <c r="N11" s="76"/>
      <c r="O11" s="75"/>
      <c r="P11" s="33"/>
      <c r="Q11" s="76"/>
      <c r="R11" s="76"/>
      <c r="S11" s="76"/>
      <c r="T11" s="76"/>
      <c r="U11" s="76"/>
      <c r="V11" s="76"/>
      <c r="W11" s="76"/>
      <c r="X11" s="76"/>
      <c r="Y11" s="106"/>
      <c r="Z11" s="21"/>
      <c r="AA11" s="88"/>
      <c r="AB11" s="88"/>
      <c r="AC11" s="88"/>
    </row>
    <row r="12" spans="1:43" ht="45.65" customHeight="1" thickBot="1" x14ac:dyDescent="0.4">
      <c r="A12" s="394"/>
      <c r="B12" s="21"/>
      <c r="D12" s="23"/>
      <c r="E12" s="395" t="s">
        <v>196</v>
      </c>
      <c r="F12" s="395"/>
      <c r="G12" s="395"/>
      <c r="H12" s="395"/>
      <c r="I12" s="395"/>
      <c r="J12" s="395"/>
      <c r="L12" s="337" t="s">
        <v>208</v>
      </c>
      <c r="M12" s="337"/>
      <c r="N12" s="337"/>
      <c r="Q12" s="370"/>
      <c r="R12" s="370"/>
      <c r="S12" s="370"/>
      <c r="T12" s="76"/>
      <c r="U12" s="253"/>
      <c r="V12" s="253"/>
      <c r="W12" s="76"/>
      <c r="X12" s="76"/>
      <c r="Y12" s="106"/>
      <c r="Z12" s="21"/>
      <c r="AA12" s="88"/>
      <c r="AE12" s="89"/>
    </row>
    <row r="13" spans="1:43" ht="23.25" customHeight="1" thickBot="1" x14ac:dyDescent="0.35">
      <c r="A13" s="394"/>
      <c r="B13" s="21"/>
      <c r="D13" s="23"/>
      <c r="E13" s="67" t="s">
        <v>3</v>
      </c>
      <c r="F13" s="67"/>
      <c r="G13" s="179"/>
      <c r="H13" s="63"/>
      <c r="L13" s="67" t="s">
        <v>4</v>
      </c>
      <c r="M13" s="67"/>
      <c r="N13" s="67"/>
      <c r="Q13" s="68" t="s">
        <v>66</v>
      </c>
      <c r="R13" s="37"/>
      <c r="S13" s="23"/>
      <c r="T13" s="76"/>
      <c r="U13" s="68" t="s">
        <v>59</v>
      </c>
      <c r="V13" s="23"/>
      <c r="W13" s="76"/>
      <c r="X13" s="76"/>
      <c r="Y13" s="107"/>
      <c r="Z13" s="21"/>
      <c r="AA13" s="88"/>
      <c r="AB13" s="27"/>
      <c r="AC13" s="27"/>
      <c r="AD13" s="23"/>
      <c r="AE13" s="128"/>
    </row>
    <row r="14" spans="1:43" ht="22.75" customHeight="1" thickBot="1" x14ac:dyDescent="0.35">
      <c r="A14" s="394"/>
      <c r="B14" s="21"/>
      <c r="W14" s="29"/>
      <c r="X14" s="29"/>
      <c r="Y14" s="23"/>
      <c r="Z14" s="21"/>
      <c r="AA14" s="88"/>
      <c r="AB14" s="322" t="s">
        <v>73</v>
      </c>
      <c r="AC14" s="323"/>
      <c r="AD14" s="129"/>
      <c r="AE14" s="128"/>
      <c r="AG14" s="45" t="s">
        <v>24</v>
      </c>
      <c r="AH14" s="46" t="s">
        <v>25</v>
      </c>
      <c r="AI14" s="92">
        <v>200</v>
      </c>
      <c r="AJ14" s="47" t="s">
        <v>15</v>
      </c>
      <c r="AK14" s="48">
        <v>101</v>
      </c>
      <c r="AL14" s="49">
        <v>101</v>
      </c>
    </row>
    <row r="15" spans="1:43" ht="22.75" customHeight="1" thickBot="1" x14ac:dyDescent="0.35">
      <c r="A15" s="394"/>
      <c r="B15" s="21"/>
      <c r="E15" s="324" t="s">
        <v>149</v>
      </c>
      <c r="F15" s="325"/>
      <c r="G15" s="325"/>
      <c r="H15" s="325"/>
      <c r="I15" s="325"/>
      <c r="J15" s="325"/>
      <c r="K15" s="325"/>
      <c r="L15" s="325"/>
      <c r="M15" s="375"/>
      <c r="N15" s="29"/>
      <c r="O15" s="324" t="s">
        <v>171</v>
      </c>
      <c r="P15" s="325"/>
      <c r="Q15" s="325"/>
      <c r="R15" s="325"/>
      <c r="S15" s="325"/>
      <c r="T15" s="325"/>
      <c r="U15" s="325"/>
      <c r="V15" s="325"/>
      <c r="W15" s="375"/>
      <c r="X15" s="29"/>
      <c r="Y15" s="23"/>
      <c r="Z15" s="21"/>
      <c r="AA15" s="88"/>
      <c r="AB15" s="130" t="s">
        <v>10</v>
      </c>
      <c r="AC15" s="131" t="s">
        <v>74</v>
      </c>
      <c r="AD15" s="132"/>
      <c r="AE15" s="128"/>
      <c r="AF15" s="34"/>
      <c r="AG15" s="50" t="s">
        <v>20</v>
      </c>
      <c r="AH15" s="35" t="s">
        <v>19</v>
      </c>
      <c r="AI15" s="93">
        <v>101</v>
      </c>
      <c r="AJ15" s="16" t="s">
        <v>49</v>
      </c>
      <c r="AK15" s="11">
        <v>201</v>
      </c>
      <c r="AL15" s="51">
        <v>230</v>
      </c>
    </row>
    <row r="16" spans="1:43" ht="22.75" customHeight="1" thickBot="1" x14ac:dyDescent="0.35">
      <c r="A16" s="394"/>
      <c r="B16" s="21"/>
      <c r="E16" s="396" t="s">
        <v>9</v>
      </c>
      <c r="F16" s="397"/>
      <c r="G16" s="397"/>
      <c r="H16" s="397"/>
      <c r="I16" s="211" t="s">
        <v>10</v>
      </c>
      <c r="J16" s="211" t="s">
        <v>147</v>
      </c>
      <c r="K16" s="207" t="s">
        <v>12</v>
      </c>
      <c r="L16" s="208" t="s">
        <v>13</v>
      </c>
      <c r="M16" s="209" t="s">
        <v>14</v>
      </c>
      <c r="N16" s="29"/>
      <c r="O16" s="396" t="s">
        <v>9</v>
      </c>
      <c r="P16" s="397"/>
      <c r="Q16" s="397"/>
      <c r="R16" s="397"/>
      <c r="S16" s="211" t="s">
        <v>10</v>
      </c>
      <c r="T16" s="211" t="s">
        <v>147</v>
      </c>
      <c r="U16" s="207" t="s">
        <v>12</v>
      </c>
      <c r="V16" s="405" t="s">
        <v>193</v>
      </c>
      <c r="W16" s="406"/>
      <c r="X16" s="29"/>
      <c r="Y16" s="23"/>
      <c r="Z16" s="21"/>
      <c r="AA16" s="88"/>
      <c r="AB16" s="130" t="s">
        <v>11</v>
      </c>
      <c r="AC16" s="131" t="s">
        <v>75</v>
      </c>
      <c r="AD16" s="132"/>
      <c r="AE16" s="128"/>
      <c r="AG16" s="50" t="s">
        <v>26</v>
      </c>
      <c r="AH16" s="36" t="s">
        <v>27</v>
      </c>
      <c r="AI16" s="94">
        <v>135</v>
      </c>
      <c r="AJ16" s="16" t="s">
        <v>52</v>
      </c>
      <c r="AK16" s="9">
        <v>102</v>
      </c>
      <c r="AL16" s="52"/>
    </row>
    <row r="17" spans="1:45" ht="22.75" customHeight="1" x14ac:dyDescent="0.35">
      <c r="A17" s="394"/>
      <c r="B17" s="21"/>
      <c r="E17" s="408" t="s">
        <v>150</v>
      </c>
      <c r="F17" s="408"/>
      <c r="G17" s="408"/>
      <c r="H17" s="408"/>
      <c r="I17" s="203" t="s">
        <v>148</v>
      </c>
      <c r="J17" s="203">
        <v>6100</v>
      </c>
      <c r="K17" s="204">
        <v>3</v>
      </c>
      <c r="L17" s="205"/>
      <c r="M17" s="206" t="str">
        <f>IF(K17="","",IF(L17="","",(VLOOKUP(L17,$AH$23:$AI$30,2,FALSE)*K17)))</f>
        <v/>
      </c>
      <c r="N17" s="29"/>
      <c r="O17" s="398" t="s">
        <v>172</v>
      </c>
      <c r="P17" s="398"/>
      <c r="Q17" s="398"/>
      <c r="R17" s="398"/>
      <c r="S17" s="203" t="s">
        <v>148</v>
      </c>
      <c r="T17" s="203">
        <v>7311</v>
      </c>
      <c r="U17" s="204">
        <v>8</v>
      </c>
      <c r="V17" s="367"/>
      <c r="W17" s="368"/>
      <c r="X17" s="29"/>
      <c r="Y17" s="23"/>
      <c r="Z17" s="21"/>
      <c r="AA17" s="88"/>
      <c r="AB17" s="130" t="s">
        <v>12</v>
      </c>
      <c r="AC17" s="131" t="s">
        <v>76</v>
      </c>
      <c r="AD17" s="132"/>
      <c r="AE17" s="128"/>
      <c r="AF17" s="34"/>
      <c r="AG17" s="50"/>
      <c r="AH17" s="10"/>
      <c r="AI17" s="50" t="s">
        <v>16</v>
      </c>
      <c r="AJ17" s="16" t="s">
        <v>21</v>
      </c>
      <c r="AK17" s="11">
        <v>202</v>
      </c>
      <c r="AL17" s="95">
        <v>3</v>
      </c>
    </row>
    <row r="18" spans="1:45" ht="22.75" customHeight="1" thickBot="1" x14ac:dyDescent="0.4">
      <c r="A18" s="394"/>
      <c r="B18" s="21"/>
      <c r="E18" s="365" t="s">
        <v>151</v>
      </c>
      <c r="F18" s="365"/>
      <c r="G18" s="365"/>
      <c r="H18" s="365"/>
      <c r="I18" s="190" t="s">
        <v>148</v>
      </c>
      <c r="J18" s="190">
        <v>6111</v>
      </c>
      <c r="K18" s="69">
        <v>2</v>
      </c>
      <c r="L18" s="115"/>
      <c r="M18" s="185" t="str">
        <f t="shared" ref="M18:M26" si="0">IF(K18="","",IF(L18="","",(VLOOKUP(L18,$AH$23:$AI$30,2,FALSE)*K18)))</f>
        <v/>
      </c>
      <c r="N18" s="29"/>
      <c r="O18" s="369" t="s">
        <v>173</v>
      </c>
      <c r="P18" s="369"/>
      <c r="Q18" s="369"/>
      <c r="R18" s="369"/>
      <c r="S18" s="190" t="s">
        <v>148</v>
      </c>
      <c r="T18" s="190">
        <v>7312</v>
      </c>
      <c r="U18" s="69">
        <v>8</v>
      </c>
      <c r="V18" s="358"/>
      <c r="W18" s="359"/>
      <c r="X18" s="29"/>
      <c r="Y18" s="23"/>
      <c r="Z18" s="21"/>
      <c r="AA18" s="88"/>
      <c r="AB18" s="130" t="s">
        <v>13</v>
      </c>
      <c r="AC18" s="131" t="s">
        <v>34</v>
      </c>
      <c r="AD18" s="132"/>
      <c r="AE18" s="128"/>
      <c r="AF18" s="34"/>
      <c r="AG18" s="96"/>
      <c r="AH18" s="53"/>
      <c r="AI18" s="54" t="s">
        <v>68</v>
      </c>
      <c r="AJ18" s="55" t="s">
        <v>55</v>
      </c>
      <c r="AK18" s="97"/>
      <c r="AL18" s="98">
        <v>4</v>
      </c>
      <c r="AP18" s="34"/>
      <c r="AQ18" s="34"/>
      <c r="AR18" s="34"/>
      <c r="AS18" s="34"/>
    </row>
    <row r="19" spans="1:45" ht="22.75" customHeight="1" x14ac:dyDescent="0.35">
      <c r="A19" s="394"/>
      <c r="B19" s="21"/>
      <c r="E19" s="365" t="s">
        <v>198</v>
      </c>
      <c r="F19" s="365"/>
      <c r="G19" s="365"/>
      <c r="H19" s="365"/>
      <c r="I19" s="190" t="s">
        <v>148</v>
      </c>
      <c r="J19" s="190">
        <v>6131</v>
      </c>
      <c r="K19" s="69">
        <v>6</v>
      </c>
      <c r="L19" s="115"/>
      <c r="M19" s="185" t="str">
        <f t="shared" si="0"/>
        <v/>
      </c>
      <c r="N19" s="29"/>
      <c r="O19" s="369" t="s">
        <v>174</v>
      </c>
      <c r="P19" s="369"/>
      <c r="Q19" s="369"/>
      <c r="R19" s="369"/>
      <c r="S19" s="190" t="s">
        <v>148</v>
      </c>
      <c r="T19" s="190">
        <v>7321</v>
      </c>
      <c r="U19" s="69">
        <v>8</v>
      </c>
      <c r="V19" s="358"/>
      <c r="W19" s="359"/>
      <c r="X19" s="29"/>
      <c r="Y19" s="23"/>
      <c r="Z19" s="21"/>
      <c r="AA19" s="88"/>
      <c r="AB19" s="133" t="s">
        <v>14</v>
      </c>
      <c r="AC19" s="134" t="s">
        <v>77</v>
      </c>
      <c r="AD19" s="135"/>
      <c r="AE19" s="128"/>
      <c r="AF19" s="34"/>
      <c r="AG19" s="99"/>
      <c r="AH19" s="10"/>
      <c r="AI19" s="19"/>
      <c r="AJ19" s="10"/>
      <c r="AK19" s="19"/>
      <c r="AL19" s="99" t="e">
        <f>IF(#REF!=300,"(3)","")</f>
        <v>#REF!</v>
      </c>
      <c r="AP19" s="354"/>
      <c r="AQ19" s="354"/>
      <c r="AR19" s="184"/>
      <c r="AS19" s="184"/>
    </row>
    <row r="20" spans="1:45" ht="22.75" customHeight="1" thickBot="1" x14ac:dyDescent="0.4">
      <c r="A20" s="394"/>
      <c r="B20" s="21"/>
      <c r="E20" s="365" t="s">
        <v>157</v>
      </c>
      <c r="F20" s="365"/>
      <c r="G20" s="365"/>
      <c r="H20" s="365"/>
      <c r="I20" s="190" t="s">
        <v>148</v>
      </c>
      <c r="J20" s="190">
        <v>6151</v>
      </c>
      <c r="K20" s="69">
        <v>4</v>
      </c>
      <c r="L20" s="115"/>
      <c r="M20" s="185" t="str">
        <f t="shared" si="0"/>
        <v/>
      </c>
      <c r="N20" s="29"/>
      <c r="O20" s="369" t="s">
        <v>175</v>
      </c>
      <c r="P20" s="369"/>
      <c r="Q20" s="369"/>
      <c r="R20" s="369"/>
      <c r="S20" s="190" t="s">
        <v>148</v>
      </c>
      <c r="T20" s="190">
        <v>7331</v>
      </c>
      <c r="U20" s="69">
        <v>8</v>
      </c>
      <c r="V20" s="358"/>
      <c r="W20" s="359"/>
      <c r="X20" s="29"/>
      <c r="Y20" s="23"/>
      <c r="Z20" s="21"/>
      <c r="AA20" s="88"/>
      <c r="AF20" s="34"/>
      <c r="AG20" s="19"/>
      <c r="AH20" s="19"/>
      <c r="AI20" s="19"/>
      <c r="AJ20" s="19"/>
      <c r="AK20" s="19"/>
      <c r="AL20" s="99"/>
      <c r="AP20" s="354"/>
      <c r="AQ20" s="354"/>
      <c r="AR20" s="184"/>
      <c r="AS20" s="184"/>
    </row>
    <row r="21" spans="1:45" ht="22.75" customHeight="1" thickBot="1" x14ac:dyDescent="0.35">
      <c r="A21" s="394"/>
      <c r="B21" s="21"/>
      <c r="E21" s="365" t="s">
        <v>152</v>
      </c>
      <c r="F21" s="365"/>
      <c r="G21" s="365"/>
      <c r="H21" s="365"/>
      <c r="I21" s="190" t="s">
        <v>148</v>
      </c>
      <c r="J21" s="190">
        <v>6161</v>
      </c>
      <c r="K21" s="69">
        <v>2</v>
      </c>
      <c r="L21" s="115"/>
      <c r="M21" s="185" t="str">
        <f t="shared" si="0"/>
        <v/>
      </c>
      <c r="N21" s="29"/>
      <c r="O21" s="369" t="s">
        <v>176</v>
      </c>
      <c r="P21" s="369"/>
      <c r="Q21" s="369"/>
      <c r="R21" s="369"/>
      <c r="S21" s="190" t="s">
        <v>148</v>
      </c>
      <c r="T21" s="190">
        <v>7332</v>
      </c>
      <c r="U21" s="69">
        <v>8</v>
      </c>
      <c r="V21" s="358"/>
      <c r="W21" s="359"/>
      <c r="X21" s="29"/>
      <c r="Y21" s="23"/>
      <c r="Z21" s="21"/>
      <c r="AA21" s="88"/>
      <c r="AB21" s="303" t="s">
        <v>78</v>
      </c>
      <c r="AC21" s="304"/>
      <c r="AD21" s="304"/>
      <c r="AE21" s="305"/>
      <c r="AG21" s="38" t="s">
        <v>28</v>
      </c>
      <c r="AH21" s="39" t="s">
        <v>29</v>
      </c>
      <c r="AI21" s="39"/>
      <c r="AJ21" s="40" t="s">
        <v>30</v>
      </c>
      <c r="AK21" s="40" t="s">
        <v>31</v>
      </c>
      <c r="AL21" s="41" t="s">
        <v>32</v>
      </c>
      <c r="AP21" s="354"/>
      <c r="AQ21" s="354"/>
      <c r="AR21" s="184"/>
      <c r="AS21" s="184"/>
    </row>
    <row r="22" spans="1:45" ht="22.75" customHeight="1" thickTop="1" thickBot="1" x14ac:dyDescent="0.5">
      <c r="A22" s="394"/>
      <c r="B22" s="21"/>
      <c r="E22" s="365" t="s">
        <v>153</v>
      </c>
      <c r="F22" s="365"/>
      <c r="G22" s="365"/>
      <c r="H22" s="365"/>
      <c r="I22" s="190" t="s">
        <v>148</v>
      </c>
      <c r="J22" s="190">
        <v>6171</v>
      </c>
      <c r="K22" s="69">
        <v>2</v>
      </c>
      <c r="L22" s="115"/>
      <c r="M22" s="185" t="str">
        <f t="shared" si="0"/>
        <v/>
      </c>
      <c r="N22" s="29"/>
      <c r="O22" s="369" t="s">
        <v>177</v>
      </c>
      <c r="P22" s="369"/>
      <c r="Q22" s="369"/>
      <c r="R22" s="369"/>
      <c r="S22" s="190" t="s">
        <v>148</v>
      </c>
      <c r="T22" s="190">
        <v>7341</v>
      </c>
      <c r="U22" s="69">
        <v>8</v>
      </c>
      <c r="V22" s="358"/>
      <c r="W22" s="359"/>
      <c r="X22" s="29"/>
      <c r="Y22" s="23"/>
      <c r="Z22" s="21"/>
      <c r="AA22" s="88"/>
      <c r="AB22" s="291" t="s">
        <v>79</v>
      </c>
      <c r="AC22" s="292"/>
      <c r="AD22" s="292"/>
      <c r="AE22" s="293"/>
      <c r="AG22" s="12" t="s">
        <v>33</v>
      </c>
      <c r="AH22" s="13" t="s">
        <v>34</v>
      </c>
      <c r="AI22" s="13" t="s">
        <v>35</v>
      </c>
      <c r="AJ22" s="212" t="s">
        <v>94</v>
      </c>
      <c r="AK22" s="14" t="s">
        <v>5</v>
      </c>
      <c r="AL22" s="15" t="s">
        <v>37</v>
      </c>
      <c r="AP22" s="354"/>
      <c r="AQ22" s="354"/>
      <c r="AR22" s="184"/>
      <c r="AS22" s="184"/>
    </row>
    <row r="23" spans="1:45" ht="22.75" customHeight="1" thickTop="1" thickBot="1" x14ac:dyDescent="0.5">
      <c r="A23" s="394"/>
      <c r="B23" s="21"/>
      <c r="E23" s="365" t="s">
        <v>154</v>
      </c>
      <c r="F23" s="365"/>
      <c r="G23" s="365"/>
      <c r="H23" s="365"/>
      <c r="I23" s="190" t="s">
        <v>148</v>
      </c>
      <c r="J23" s="190">
        <v>7121</v>
      </c>
      <c r="K23" s="69">
        <v>2</v>
      </c>
      <c r="L23" s="115"/>
      <c r="M23" s="185" t="str">
        <f t="shared" si="0"/>
        <v/>
      </c>
      <c r="N23" s="29"/>
      <c r="O23" s="369" t="s">
        <v>178</v>
      </c>
      <c r="P23" s="369"/>
      <c r="Q23" s="369"/>
      <c r="R23" s="369"/>
      <c r="S23" s="190" t="s">
        <v>148</v>
      </c>
      <c r="T23" s="190">
        <v>7351</v>
      </c>
      <c r="U23" s="69">
        <v>8</v>
      </c>
      <c r="V23" s="358"/>
      <c r="W23" s="359"/>
      <c r="X23" s="29"/>
      <c r="Y23" s="23"/>
      <c r="Z23" s="21"/>
      <c r="AA23" s="88"/>
      <c r="AB23" s="294"/>
      <c r="AC23" s="295"/>
      <c r="AD23" s="295"/>
      <c r="AE23" s="296"/>
      <c r="AG23" s="12" t="s">
        <v>38</v>
      </c>
      <c r="AH23" s="197" t="s">
        <v>39</v>
      </c>
      <c r="AI23" s="197">
        <v>4</v>
      </c>
      <c r="AJ23" s="212" t="s">
        <v>93</v>
      </c>
      <c r="AK23" s="14" t="s">
        <v>41</v>
      </c>
      <c r="AL23" s="15" t="s">
        <v>42</v>
      </c>
      <c r="AP23" s="354"/>
      <c r="AQ23" s="354"/>
      <c r="AR23" s="184"/>
      <c r="AS23" s="184"/>
    </row>
    <row r="24" spans="1:45" ht="22.75" customHeight="1" thickTop="1" thickBot="1" x14ac:dyDescent="0.35">
      <c r="A24" s="394"/>
      <c r="B24" s="21"/>
      <c r="E24" s="365" t="s">
        <v>155</v>
      </c>
      <c r="F24" s="365"/>
      <c r="G24" s="365"/>
      <c r="H24" s="365"/>
      <c r="I24" s="190" t="s">
        <v>148</v>
      </c>
      <c r="J24" s="190">
        <v>7151</v>
      </c>
      <c r="K24" s="69">
        <v>2</v>
      </c>
      <c r="L24" s="115"/>
      <c r="M24" s="185" t="str">
        <f t="shared" si="0"/>
        <v/>
      </c>
      <c r="N24" s="29"/>
      <c r="O24" s="369" t="s">
        <v>179</v>
      </c>
      <c r="P24" s="369"/>
      <c r="Q24" s="369"/>
      <c r="R24" s="369"/>
      <c r="S24" s="190" t="s">
        <v>148</v>
      </c>
      <c r="T24" s="190">
        <v>7352</v>
      </c>
      <c r="U24" s="69">
        <v>8</v>
      </c>
      <c r="V24" s="358"/>
      <c r="W24" s="359"/>
      <c r="X24" s="29"/>
      <c r="Y24" s="23"/>
      <c r="Z24" s="21"/>
      <c r="AA24" s="88"/>
      <c r="AB24" s="136" t="s">
        <v>76</v>
      </c>
      <c r="AC24" s="137" t="s">
        <v>80</v>
      </c>
      <c r="AD24" s="297" t="s">
        <v>81</v>
      </c>
      <c r="AE24" s="298"/>
      <c r="AG24" s="12"/>
      <c r="AH24" s="197" t="s">
        <v>43</v>
      </c>
      <c r="AI24" s="197">
        <v>3</v>
      </c>
      <c r="AJ24" s="192" t="s">
        <v>36</v>
      </c>
      <c r="AK24" s="14" t="s">
        <v>44</v>
      </c>
      <c r="AL24" s="15" t="s">
        <v>45</v>
      </c>
      <c r="AP24" s="354"/>
      <c r="AQ24" s="354"/>
      <c r="AR24" s="184"/>
      <c r="AS24" s="184"/>
    </row>
    <row r="25" spans="1:45" ht="22.75" customHeight="1" thickTop="1" thickBot="1" x14ac:dyDescent="0.35">
      <c r="A25" s="394"/>
      <c r="B25" s="21"/>
      <c r="E25" s="365" t="s">
        <v>199</v>
      </c>
      <c r="F25" s="365"/>
      <c r="G25" s="365"/>
      <c r="H25" s="365"/>
      <c r="I25" s="190" t="s">
        <v>148</v>
      </c>
      <c r="J25" s="190">
        <v>6132</v>
      </c>
      <c r="K25" s="69">
        <v>5</v>
      </c>
      <c r="L25" s="115"/>
      <c r="M25" s="185" t="str">
        <f t="shared" si="0"/>
        <v/>
      </c>
      <c r="N25" s="29"/>
      <c r="O25" s="369" t="s">
        <v>180</v>
      </c>
      <c r="P25" s="369"/>
      <c r="Q25" s="369"/>
      <c r="R25" s="369"/>
      <c r="S25" s="190" t="s">
        <v>148</v>
      </c>
      <c r="T25" s="190">
        <v>7361</v>
      </c>
      <c r="U25" s="69">
        <v>8</v>
      </c>
      <c r="V25" s="358"/>
      <c r="W25" s="359"/>
      <c r="X25" s="29"/>
      <c r="Y25" s="23"/>
      <c r="Z25" s="21"/>
      <c r="AA25" s="88"/>
      <c r="AB25" s="136">
        <v>4</v>
      </c>
      <c r="AC25" s="137" t="s">
        <v>80</v>
      </c>
      <c r="AD25" s="401" t="s">
        <v>39</v>
      </c>
      <c r="AE25" s="402"/>
      <c r="AG25" s="12"/>
      <c r="AH25" s="197" t="s">
        <v>46</v>
      </c>
      <c r="AI25" s="197">
        <v>2</v>
      </c>
      <c r="AJ25" s="192" t="s">
        <v>40</v>
      </c>
      <c r="AK25" s="14"/>
      <c r="AL25" s="15" t="s">
        <v>48</v>
      </c>
      <c r="AP25" s="354"/>
      <c r="AQ25" s="354"/>
      <c r="AR25" s="184"/>
      <c r="AS25" s="184"/>
    </row>
    <row r="26" spans="1:45" ht="22.75" customHeight="1" thickTop="1" thickBot="1" x14ac:dyDescent="0.35">
      <c r="A26" s="394"/>
      <c r="B26" s="21"/>
      <c r="E26" s="365" t="s">
        <v>156</v>
      </c>
      <c r="F26" s="365"/>
      <c r="G26" s="365"/>
      <c r="H26" s="365"/>
      <c r="I26" s="190" t="s">
        <v>148</v>
      </c>
      <c r="J26" s="190">
        <v>6142</v>
      </c>
      <c r="K26" s="69">
        <v>2</v>
      </c>
      <c r="L26" s="115"/>
      <c r="M26" s="185" t="str">
        <f t="shared" si="0"/>
        <v/>
      </c>
      <c r="N26" s="29"/>
      <c r="O26" s="369" t="s">
        <v>181</v>
      </c>
      <c r="P26" s="369"/>
      <c r="Q26" s="369"/>
      <c r="R26" s="369"/>
      <c r="S26" s="190" t="s">
        <v>148</v>
      </c>
      <c r="T26" s="190">
        <v>7371</v>
      </c>
      <c r="U26" s="69">
        <v>8</v>
      </c>
      <c r="V26" s="358"/>
      <c r="W26" s="359"/>
      <c r="X26" s="29"/>
      <c r="Y26" s="23"/>
      <c r="Z26" s="21"/>
      <c r="AA26" s="88"/>
      <c r="AB26" s="136">
        <v>3</v>
      </c>
      <c r="AC26" s="137" t="s">
        <v>80</v>
      </c>
      <c r="AD26" s="401" t="s">
        <v>43</v>
      </c>
      <c r="AE26" s="402"/>
      <c r="AG26" s="12"/>
      <c r="AH26" s="197" t="s">
        <v>53</v>
      </c>
      <c r="AI26" s="197">
        <v>0</v>
      </c>
      <c r="AJ26" s="193" t="s">
        <v>2</v>
      </c>
      <c r="AK26" s="14"/>
      <c r="AL26" s="15"/>
      <c r="AP26" s="354"/>
      <c r="AQ26" s="354"/>
      <c r="AR26" s="184"/>
      <c r="AS26" s="184"/>
    </row>
    <row r="27" spans="1:45" ht="22.75" customHeight="1" thickTop="1" thickBot="1" x14ac:dyDescent="0.4">
      <c r="A27" s="394"/>
      <c r="B27" s="21"/>
      <c r="E27" s="365" t="s">
        <v>158</v>
      </c>
      <c r="F27" s="365"/>
      <c r="G27" s="365"/>
      <c r="H27" s="365"/>
      <c r="I27" s="190" t="s">
        <v>148</v>
      </c>
      <c r="J27" s="190">
        <v>6152</v>
      </c>
      <c r="K27" s="69">
        <v>4</v>
      </c>
      <c r="L27" s="115"/>
      <c r="M27" s="185" t="str">
        <f t="shared" ref="M27:M28" si="1">IF(K27="","",IF(L27="","",(VLOOKUP(L27,$AH$23:$AI$30,2,FALSE)*K27)))</f>
        <v/>
      </c>
      <c r="N27" s="29"/>
      <c r="O27" s="369" t="s">
        <v>182</v>
      </c>
      <c r="P27" s="369"/>
      <c r="Q27" s="369"/>
      <c r="R27" s="369"/>
      <c r="S27" s="190" t="s">
        <v>148</v>
      </c>
      <c r="T27" s="190">
        <v>7381</v>
      </c>
      <c r="U27" s="69">
        <v>1</v>
      </c>
      <c r="V27" s="358"/>
      <c r="W27" s="359"/>
      <c r="X27" s="29"/>
      <c r="Y27" s="23"/>
      <c r="Z27" s="21"/>
      <c r="AA27" s="88"/>
      <c r="AB27" s="136">
        <v>2</v>
      </c>
      <c r="AC27" s="137" t="s">
        <v>80</v>
      </c>
      <c r="AD27" s="401" t="s">
        <v>46</v>
      </c>
      <c r="AE27" s="402"/>
      <c r="AG27" s="12"/>
      <c r="AH27" s="197" t="s">
        <v>54</v>
      </c>
      <c r="AI27" s="197">
        <v>0</v>
      </c>
      <c r="AJ27" s="193" t="s">
        <v>47</v>
      </c>
      <c r="AK27" s="100"/>
      <c r="AL27" s="194">
        <v>2020</v>
      </c>
      <c r="AP27" s="354"/>
      <c r="AQ27" s="354"/>
      <c r="AR27" s="184"/>
      <c r="AS27" s="184"/>
    </row>
    <row r="28" spans="1:45" ht="22.75" customHeight="1" thickTop="1" thickBot="1" x14ac:dyDescent="0.4">
      <c r="A28" s="394"/>
      <c r="B28" s="21"/>
      <c r="E28" s="365" t="s">
        <v>159</v>
      </c>
      <c r="F28" s="365"/>
      <c r="G28" s="365"/>
      <c r="H28" s="365"/>
      <c r="I28" s="190" t="s">
        <v>148</v>
      </c>
      <c r="J28" s="190">
        <v>6162</v>
      </c>
      <c r="K28" s="69">
        <v>2</v>
      </c>
      <c r="L28" s="115"/>
      <c r="M28" s="185" t="str">
        <f t="shared" si="1"/>
        <v/>
      </c>
      <c r="N28" s="29"/>
      <c r="O28" s="369" t="s">
        <v>183</v>
      </c>
      <c r="P28" s="369"/>
      <c r="Q28" s="369"/>
      <c r="R28" s="369"/>
      <c r="S28" s="190" t="s">
        <v>148</v>
      </c>
      <c r="T28" s="190">
        <v>8000</v>
      </c>
      <c r="U28" s="69">
        <v>8</v>
      </c>
      <c r="V28" s="358"/>
      <c r="W28" s="359"/>
      <c r="X28" s="29"/>
      <c r="Y28" s="23"/>
      <c r="Z28" s="21"/>
      <c r="AA28" s="88"/>
      <c r="AB28" s="136">
        <v>0</v>
      </c>
      <c r="AC28" s="137" t="s">
        <v>80</v>
      </c>
      <c r="AD28" s="401" t="s">
        <v>53</v>
      </c>
      <c r="AE28" s="402"/>
      <c r="AG28" s="101">
        <f>SUMIF(K17:K39,"&gt;=1",K17:K39)</f>
        <v>70</v>
      </c>
      <c r="AH28" s="197" t="s">
        <v>56</v>
      </c>
      <c r="AI28" s="197">
        <v>0</v>
      </c>
      <c r="AJ28" s="193" t="s">
        <v>51</v>
      </c>
      <c r="AK28" s="100"/>
      <c r="AL28" s="195">
        <v>2021</v>
      </c>
      <c r="AP28" s="354"/>
      <c r="AQ28" s="354"/>
      <c r="AR28" s="184"/>
      <c r="AS28" s="184"/>
    </row>
    <row r="29" spans="1:45" ht="22.75" customHeight="1" thickTop="1" thickBot="1" x14ac:dyDescent="0.5">
      <c r="B29" s="21"/>
      <c r="E29" s="365" t="s">
        <v>165</v>
      </c>
      <c r="F29" s="365"/>
      <c r="G29" s="365"/>
      <c r="H29" s="365"/>
      <c r="I29" s="190" t="s">
        <v>148</v>
      </c>
      <c r="J29" s="190">
        <v>6172</v>
      </c>
      <c r="K29" s="174">
        <v>3</v>
      </c>
      <c r="L29" s="115"/>
      <c r="M29" s="185" t="str">
        <f t="shared" ref="M29:M33" si="2">IF(K29="","",IF(L29="","",(VLOOKUP(L29,$AH$23:$AI$30,2,FALSE)*K29)))</f>
        <v/>
      </c>
      <c r="N29" s="29"/>
      <c r="O29" s="407"/>
      <c r="P29" s="407"/>
      <c r="Q29" s="407"/>
      <c r="R29" s="407"/>
      <c r="S29" s="191"/>
      <c r="T29" s="191"/>
      <c r="U29" s="188"/>
      <c r="V29" s="360"/>
      <c r="W29" s="361"/>
      <c r="X29" s="29"/>
      <c r="Y29" s="23"/>
      <c r="Z29" s="21"/>
      <c r="AA29" s="88"/>
      <c r="AB29" s="198" t="s">
        <v>82</v>
      </c>
      <c r="AC29" s="199"/>
      <c r="AD29" s="403" t="s">
        <v>99</v>
      </c>
      <c r="AE29" s="404"/>
      <c r="AG29" s="101" t="e">
        <f>SUMIF(#REF!,"&gt;=1",#REF!)</f>
        <v>#REF!</v>
      </c>
      <c r="AJ29" s="202" t="s">
        <v>208</v>
      </c>
      <c r="AK29" s="100"/>
      <c r="AL29" s="195">
        <v>2022</v>
      </c>
      <c r="AP29" s="354"/>
      <c r="AQ29" s="354"/>
      <c r="AR29" s="184"/>
      <c r="AS29" s="184"/>
    </row>
    <row r="30" spans="1:45" ht="22.75" customHeight="1" thickBot="1" x14ac:dyDescent="0.5">
      <c r="B30" s="21"/>
      <c r="E30" s="365" t="s">
        <v>211</v>
      </c>
      <c r="F30" s="365"/>
      <c r="G30" s="365"/>
      <c r="H30" s="365"/>
      <c r="I30" s="190" t="s">
        <v>148</v>
      </c>
      <c r="J30" s="190">
        <v>6182</v>
      </c>
      <c r="K30" s="174">
        <v>2</v>
      </c>
      <c r="L30" s="115"/>
      <c r="M30" s="185" t="str">
        <f t="shared" si="2"/>
        <v/>
      </c>
      <c r="N30" s="29"/>
      <c r="O30" s="355" t="s">
        <v>184</v>
      </c>
      <c r="P30" s="356"/>
      <c r="Q30" s="356"/>
      <c r="R30" s="356"/>
      <c r="S30" s="356"/>
      <c r="T30" s="356"/>
      <c r="U30" s="356"/>
      <c r="V30" s="356"/>
      <c r="W30" s="357"/>
      <c r="X30" s="29"/>
      <c r="Y30" s="23"/>
      <c r="Z30" s="21"/>
      <c r="AA30" s="88"/>
      <c r="AB30" s="285" t="s">
        <v>194</v>
      </c>
      <c r="AC30" s="286"/>
      <c r="AD30" s="286"/>
      <c r="AE30" s="287"/>
      <c r="AG30" s="101" t="e">
        <f>SUMIF(#REF!,"&gt;=1",#REF!)</f>
        <v>#REF!</v>
      </c>
      <c r="AH30" s="13"/>
      <c r="AI30" s="13"/>
      <c r="AJ30" s="202" t="s">
        <v>209</v>
      </c>
      <c r="AK30" s="100"/>
      <c r="AL30" s="196">
        <v>2023</v>
      </c>
      <c r="AP30" s="354"/>
      <c r="AQ30" s="354"/>
      <c r="AR30" s="184"/>
      <c r="AS30" s="184"/>
    </row>
    <row r="31" spans="1:45" ht="22.75" customHeight="1" thickTop="1" thickBot="1" x14ac:dyDescent="0.4">
      <c r="B31" s="21"/>
      <c r="E31" s="365" t="s">
        <v>203</v>
      </c>
      <c r="F31" s="365"/>
      <c r="G31" s="365"/>
      <c r="H31" s="365"/>
      <c r="I31" s="190" t="s">
        <v>148</v>
      </c>
      <c r="J31" s="190">
        <v>6192</v>
      </c>
      <c r="K31" s="174">
        <v>1</v>
      </c>
      <c r="L31" s="115"/>
      <c r="M31" s="185" t="str">
        <f t="shared" si="2"/>
        <v/>
      </c>
      <c r="N31" s="29"/>
      <c r="O31" s="362" t="s">
        <v>9</v>
      </c>
      <c r="P31" s="363"/>
      <c r="Q31" s="363"/>
      <c r="R31" s="363"/>
      <c r="S31" s="211" t="s">
        <v>10</v>
      </c>
      <c r="T31" s="211" t="s">
        <v>147</v>
      </c>
      <c r="U31" s="207" t="s">
        <v>12</v>
      </c>
      <c r="V31" s="405" t="s">
        <v>193</v>
      </c>
      <c r="W31" s="406"/>
      <c r="X31" s="29"/>
      <c r="Y31" s="23"/>
      <c r="Z31" s="21"/>
      <c r="AA31" s="88"/>
      <c r="AB31" s="285"/>
      <c r="AC31" s="286"/>
      <c r="AD31" s="286"/>
      <c r="AE31" s="287"/>
      <c r="AG31" s="96" t="e">
        <f>SUM(AG28:AG30)</f>
        <v>#REF!</v>
      </c>
      <c r="AH31" s="17"/>
      <c r="AI31" s="17"/>
      <c r="AJ31" s="17"/>
      <c r="AK31" s="17"/>
      <c r="AL31" s="18"/>
      <c r="AP31" s="354"/>
      <c r="AQ31" s="354"/>
      <c r="AR31" s="184"/>
      <c r="AS31" s="184"/>
    </row>
    <row r="32" spans="1:45" ht="22.75" customHeight="1" thickBot="1" x14ac:dyDescent="0.35">
      <c r="B32" s="21"/>
      <c r="E32" s="365" t="s">
        <v>160</v>
      </c>
      <c r="F32" s="365"/>
      <c r="G32" s="365"/>
      <c r="H32" s="365"/>
      <c r="I32" s="190" t="s">
        <v>148</v>
      </c>
      <c r="J32" s="190">
        <v>7122</v>
      </c>
      <c r="K32" s="174">
        <v>2</v>
      </c>
      <c r="L32" s="115"/>
      <c r="M32" s="185" t="str">
        <f t="shared" si="2"/>
        <v/>
      </c>
      <c r="N32" s="29"/>
      <c r="O32" s="364" t="s">
        <v>185</v>
      </c>
      <c r="P32" s="364"/>
      <c r="Q32" s="364"/>
      <c r="R32" s="364"/>
      <c r="S32" s="210" t="s">
        <v>148</v>
      </c>
      <c r="T32" s="210">
        <v>8001</v>
      </c>
      <c r="U32" s="205"/>
      <c r="V32" s="367"/>
      <c r="W32" s="368"/>
      <c r="X32" s="29"/>
      <c r="Y32" s="23"/>
      <c r="Z32" s="21"/>
      <c r="AA32" s="88"/>
      <c r="AB32" s="288"/>
      <c r="AC32" s="289"/>
      <c r="AD32" s="289"/>
      <c r="AE32" s="290"/>
      <c r="AP32" s="354"/>
      <c r="AQ32" s="354"/>
      <c r="AR32" s="184"/>
      <c r="AS32" s="184"/>
    </row>
    <row r="33" spans="2:46" ht="22.75" customHeight="1" x14ac:dyDescent="0.3">
      <c r="B33" s="21"/>
      <c r="E33" s="365" t="s">
        <v>161</v>
      </c>
      <c r="F33" s="365"/>
      <c r="G33" s="365"/>
      <c r="H33" s="365"/>
      <c r="I33" s="190" t="s">
        <v>148</v>
      </c>
      <c r="J33" s="190">
        <v>7152</v>
      </c>
      <c r="K33" s="174">
        <v>3</v>
      </c>
      <c r="L33" s="115"/>
      <c r="M33" s="185" t="str">
        <f t="shared" si="2"/>
        <v/>
      </c>
      <c r="N33" s="29"/>
      <c r="O33" s="366" t="s">
        <v>186</v>
      </c>
      <c r="P33" s="366"/>
      <c r="Q33" s="366"/>
      <c r="R33" s="366"/>
      <c r="S33" s="190" t="s">
        <v>148</v>
      </c>
      <c r="T33" s="190">
        <v>8004</v>
      </c>
      <c r="U33" s="115"/>
      <c r="V33" s="358"/>
      <c r="W33" s="359"/>
      <c r="X33" s="29"/>
      <c r="Y33" s="23"/>
      <c r="Z33" s="21"/>
      <c r="AA33" s="88"/>
      <c r="AP33" s="354"/>
      <c r="AQ33" s="354"/>
      <c r="AR33" s="184"/>
      <c r="AS33" s="184"/>
      <c r="AT33" s="156"/>
    </row>
    <row r="34" spans="2:46" ht="22.75" customHeight="1" x14ac:dyDescent="0.3">
      <c r="B34" s="21"/>
      <c r="E34" s="365" t="s">
        <v>170</v>
      </c>
      <c r="F34" s="365"/>
      <c r="G34" s="365"/>
      <c r="H34" s="365"/>
      <c r="I34" s="190" t="s">
        <v>148</v>
      </c>
      <c r="J34" s="190">
        <v>6222</v>
      </c>
      <c r="K34" s="174">
        <v>3</v>
      </c>
      <c r="L34" s="115"/>
      <c r="M34" s="185" t="str">
        <f t="shared" ref="M34:M35" si="3">IF(K34="","",IF(L34="","",(VLOOKUP(L34,$AH$23:$AI$30,2,FALSE)*K34)))</f>
        <v/>
      </c>
      <c r="N34" s="29"/>
      <c r="O34" s="366" t="s">
        <v>217</v>
      </c>
      <c r="P34" s="366"/>
      <c r="Q34" s="366"/>
      <c r="R34" s="366"/>
      <c r="S34" s="190" t="s">
        <v>148</v>
      </c>
      <c r="T34" s="190">
        <v>8007</v>
      </c>
      <c r="U34" s="115"/>
      <c r="V34" s="358"/>
      <c r="W34" s="359"/>
      <c r="X34" s="29"/>
      <c r="Y34" s="27"/>
      <c r="Z34" s="21"/>
      <c r="AA34" s="88"/>
      <c r="AB34" s="88"/>
      <c r="AC34" s="88"/>
      <c r="AH34" s="2" t="s">
        <v>214</v>
      </c>
      <c r="AP34" s="354"/>
      <c r="AQ34" s="354"/>
      <c r="AR34" s="184"/>
      <c r="AS34" s="184"/>
      <c r="AT34" s="156"/>
    </row>
    <row r="35" spans="2:46" ht="22.75" customHeight="1" x14ac:dyDescent="0.3">
      <c r="B35" s="21"/>
      <c r="E35" s="365" t="s">
        <v>204</v>
      </c>
      <c r="F35" s="365"/>
      <c r="G35" s="365"/>
      <c r="H35" s="365"/>
      <c r="I35" s="190" t="s">
        <v>148</v>
      </c>
      <c r="J35" s="190">
        <v>6231</v>
      </c>
      <c r="K35" s="174">
        <v>3</v>
      </c>
      <c r="L35" s="115"/>
      <c r="M35" s="185" t="str">
        <f t="shared" si="3"/>
        <v/>
      </c>
      <c r="N35" s="29"/>
      <c r="O35" s="366" t="s">
        <v>218</v>
      </c>
      <c r="P35" s="366"/>
      <c r="Q35" s="366"/>
      <c r="R35" s="366"/>
      <c r="S35" s="190" t="s">
        <v>148</v>
      </c>
      <c r="T35" s="190">
        <v>8010</v>
      </c>
      <c r="U35" s="115"/>
      <c r="V35" s="358"/>
      <c r="W35" s="359"/>
      <c r="X35" s="29"/>
      <c r="Y35" s="27"/>
      <c r="Z35" s="21"/>
      <c r="AA35" s="88"/>
      <c r="AH35" s="2" t="s">
        <v>215</v>
      </c>
      <c r="AP35" s="354"/>
      <c r="AQ35" s="354"/>
      <c r="AR35" s="184"/>
      <c r="AS35" s="184"/>
      <c r="AT35" s="156"/>
    </row>
    <row r="36" spans="2:46" ht="22.75" customHeight="1" x14ac:dyDescent="0.3">
      <c r="B36" s="21"/>
      <c r="E36" s="365" t="s">
        <v>162</v>
      </c>
      <c r="F36" s="365"/>
      <c r="G36" s="365"/>
      <c r="H36" s="365"/>
      <c r="I36" s="190" t="s">
        <v>148</v>
      </c>
      <c r="J36" s="190">
        <v>6261</v>
      </c>
      <c r="K36" s="174">
        <v>3</v>
      </c>
      <c r="L36" s="115"/>
      <c r="M36" s="185" t="str">
        <f t="shared" ref="M36:M37" si="4">IF(K36="","",IF(L36="","",(VLOOKUP(L36,$AH$23:$AI$30,2,FALSE)*K36)))</f>
        <v/>
      </c>
      <c r="N36" s="29"/>
      <c r="O36" s="366" t="s">
        <v>187</v>
      </c>
      <c r="P36" s="366"/>
      <c r="Q36" s="366"/>
      <c r="R36" s="366"/>
      <c r="S36" s="190" t="s">
        <v>148</v>
      </c>
      <c r="T36" s="190">
        <v>8013</v>
      </c>
      <c r="U36" s="115"/>
      <c r="V36" s="358"/>
      <c r="W36" s="359"/>
      <c r="X36" s="29"/>
      <c r="Y36" s="23"/>
      <c r="Z36" s="21"/>
      <c r="AA36" s="88"/>
      <c r="AH36" s="2" t="s">
        <v>56</v>
      </c>
      <c r="AP36" s="354"/>
      <c r="AQ36" s="354"/>
      <c r="AR36" s="184"/>
      <c r="AS36" s="184"/>
      <c r="AT36" s="34"/>
    </row>
    <row r="37" spans="2:46" ht="24" customHeight="1" x14ac:dyDescent="0.3">
      <c r="B37" s="21"/>
      <c r="E37" s="365" t="s">
        <v>163</v>
      </c>
      <c r="F37" s="365"/>
      <c r="G37" s="365"/>
      <c r="H37" s="365"/>
      <c r="I37" s="190" t="s">
        <v>148</v>
      </c>
      <c r="J37" s="190">
        <v>6271</v>
      </c>
      <c r="K37" s="174">
        <v>4</v>
      </c>
      <c r="L37" s="115"/>
      <c r="M37" s="185" t="str">
        <f t="shared" si="4"/>
        <v/>
      </c>
      <c r="N37" s="29"/>
      <c r="O37" s="366" t="s">
        <v>188</v>
      </c>
      <c r="P37" s="366"/>
      <c r="Q37" s="366"/>
      <c r="R37" s="366"/>
      <c r="S37" s="190" t="s">
        <v>148</v>
      </c>
      <c r="T37" s="190">
        <v>8016</v>
      </c>
      <c r="U37" s="115"/>
      <c r="V37" s="358"/>
      <c r="W37" s="359"/>
      <c r="X37" s="29"/>
      <c r="Y37" s="23"/>
      <c r="Z37" s="21"/>
      <c r="AA37" s="88"/>
      <c r="AH37" s="2" t="s">
        <v>54</v>
      </c>
      <c r="AP37" s="34"/>
      <c r="AQ37" s="34"/>
      <c r="AR37" s="34"/>
      <c r="AS37" s="34"/>
    </row>
    <row r="38" spans="2:46" ht="24" customHeight="1" x14ac:dyDescent="0.3">
      <c r="B38" s="21"/>
      <c r="E38" s="365" t="s">
        <v>164</v>
      </c>
      <c r="F38" s="365"/>
      <c r="G38" s="365"/>
      <c r="H38" s="365"/>
      <c r="I38" s="190" t="s">
        <v>148</v>
      </c>
      <c r="J38" s="190">
        <v>7253</v>
      </c>
      <c r="K38" s="174">
        <v>2</v>
      </c>
      <c r="L38" s="115"/>
      <c r="M38" s="185" t="str">
        <f t="shared" ref="M38:M44" si="5">IF(K38="","",IF(L38="","",(VLOOKUP(L38,$AH$23:$AI$30,2,FALSE)*K38)))</f>
        <v/>
      </c>
      <c r="N38" s="29"/>
      <c r="O38" s="366" t="s">
        <v>189</v>
      </c>
      <c r="P38" s="366"/>
      <c r="Q38" s="366"/>
      <c r="R38" s="366"/>
      <c r="S38" s="190" t="s">
        <v>148</v>
      </c>
      <c r="T38" s="190"/>
      <c r="U38" s="115"/>
      <c r="V38" s="358"/>
      <c r="W38" s="359"/>
      <c r="X38" s="29"/>
      <c r="Y38" s="23"/>
      <c r="Z38" s="21"/>
      <c r="AA38" s="88"/>
      <c r="AB38" s="183"/>
      <c r="AC38" s="183"/>
      <c r="AD38" s="183"/>
      <c r="AE38" s="183"/>
      <c r="AH38" s="2" t="s">
        <v>53</v>
      </c>
      <c r="AP38" s="34"/>
      <c r="AQ38" s="34"/>
      <c r="AR38" s="34"/>
      <c r="AS38" s="34"/>
    </row>
    <row r="39" spans="2:46" ht="24" customHeight="1" x14ac:dyDescent="0.3">
      <c r="B39" s="21"/>
      <c r="E39" s="365" t="s">
        <v>202</v>
      </c>
      <c r="F39" s="365"/>
      <c r="G39" s="365"/>
      <c r="H39" s="365"/>
      <c r="I39" s="190" t="s">
        <v>148</v>
      </c>
      <c r="J39" s="190">
        <v>7291</v>
      </c>
      <c r="K39" s="174">
        <v>8</v>
      </c>
      <c r="L39" s="115"/>
      <c r="M39" s="185" t="str">
        <f t="shared" si="5"/>
        <v/>
      </c>
      <c r="N39" s="29"/>
      <c r="O39" s="366" t="s">
        <v>190</v>
      </c>
      <c r="P39" s="366"/>
      <c r="Q39" s="366"/>
      <c r="R39" s="366"/>
      <c r="S39" s="190" t="s">
        <v>148</v>
      </c>
      <c r="T39" s="190"/>
      <c r="U39" s="115"/>
      <c r="V39" s="358"/>
      <c r="W39" s="359"/>
      <c r="X39" s="29"/>
      <c r="Y39" s="23"/>
      <c r="Z39" s="21"/>
      <c r="AA39" s="88"/>
      <c r="AB39" s="183"/>
      <c r="AC39" s="183"/>
      <c r="AD39" s="183"/>
      <c r="AE39" s="183"/>
    </row>
    <row r="40" spans="2:46" ht="24" customHeight="1" x14ac:dyDescent="0.3">
      <c r="B40" s="21"/>
      <c r="E40" s="365" t="s">
        <v>166</v>
      </c>
      <c r="F40" s="365"/>
      <c r="G40" s="365"/>
      <c r="H40" s="365"/>
      <c r="I40" s="190" t="s">
        <v>148</v>
      </c>
      <c r="J40" s="190">
        <v>6223</v>
      </c>
      <c r="K40" s="174">
        <v>4</v>
      </c>
      <c r="L40" s="115"/>
      <c r="M40" s="185" t="str">
        <f t="shared" si="5"/>
        <v/>
      </c>
      <c r="N40" s="29"/>
      <c r="O40" s="376"/>
      <c r="P40" s="376"/>
      <c r="Q40" s="376"/>
      <c r="R40" s="376"/>
      <c r="S40" s="190"/>
      <c r="T40" s="190"/>
      <c r="U40" s="115"/>
      <c r="V40" s="358"/>
      <c r="W40" s="359"/>
      <c r="X40" s="29"/>
      <c r="Y40" s="5"/>
      <c r="Z40" s="21"/>
      <c r="AA40" s="88"/>
      <c r="AB40" s="183"/>
      <c r="AC40" s="183"/>
      <c r="AD40" s="183"/>
      <c r="AE40" s="183"/>
      <c r="AG40" s="224" t="s">
        <v>213</v>
      </c>
      <c r="AH40" s="224">
        <f>SUMIF(L17:L46,"P",K17:K46)</f>
        <v>0</v>
      </c>
    </row>
    <row r="41" spans="2:46" s="20" customFormat="1" ht="24" customHeight="1" x14ac:dyDescent="0.3">
      <c r="B41" s="21"/>
      <c r="E41" s="365" t="s">
        <v>205</v>
      </c>
      <c r="F41" s="365"/>
      <c r="G41" s="365"/>
      <c r="H41" s="365"/>
      <c r="I41" s="190" t="s">
        <v>148</v>
      </c>
      <c r="J41" s="190">
        <v>6232</v>
      </c>
      <c r="K41" s="174">
        <v>2</v>
      </c>
      <c r="L41" s="115"/>
      <c r="M41" s="185" t="str">
        <f t="shared" si="5"/>
        <v/>
      </c>
      <c r="N41" s="29"/>
      <c r="O41" s="376"/>
      <c r="P41" s="376"/>
      <c r="Q41" s="376"/>
      <c r="R41" s="376"/>
      <c r="S41" s="190"/>
      <c r="T41" s="190"/>
      <c r="U41" s="115"/>
      <c r="V41" s="358"/>
      <c r="W41" s="359"/>
      <c r="X41" s="29"/>
      <c r="Y41" s="5"/>
      <c r="Z41" s="21"/>
      <c r="AA41" s="88"/>
      <c r="AB41" s="183"/>
      <c r="AC41" s="183"/>
      <c r="AD41" s="183"/>
      <c r="AE41" s="183"/>
    </row>
    <row r="42" spans="2:46" ht="24" customHeight="1" x14ac:dyDescent="0.3">
      <c r="B42" s="21"/>
      <c r="E42" s="365" t="s">
        <v>167</v>
      </c>
      <c r="F42" s="365"/>
      <c r="G42" s="365"/>
      <c r="H42" s="365"/>
      <c r="I42" s="190" t="s">
        <v>148</v>
      </c>
      <c r="J42" s="190">
        <v>6262</v>
      </c>
      <c r="K42" s="174">
        <v>2</v>
      </c>
      <c r="L42" s="115"/>
      <c r="M42" s="185" t="str">
        <f t="shared" si="5"/>
        <v/>
      </c>
      <c r="N42" s="29"/>
      <c r="O42" s="378"/>
      <c r="P42" s="379"/>
      <c r="Q42" s="379"/>
      <c r="R42" s="380"/>
      <c r="S42" s="190"/>
      <c r="T42" s="190"/>
      <c r="U42" s="115"/>
      <c r="V42" s="358"/>
      <c r="W42" s="359"/>
      <c r="X42" s="29"/>
      <c r="Y42" s="5"/>
      <c r="Z42" s="21"/>
      <c r="AA42" s="88"/>
      <c r="AB42" s="183"/>
      <c r="AC42" s="183"/>
      <c r="AD42" s="183"/>
      <c r="AE42" s="183"/>
    </row>
    <row r="43" spans="2:46" ht="24" customHeight="1" x14ac:dyDescent="0.3">
      <c r="B43" s="21"/>
      <c r="E43" s="365" t="s">
        <v>168</v>
      </c>
      <c r="F43" s="365"/>
      <c r="G43" s="365"/>
      <c r="H43" s="365"/>
      <c r="I43" s="190" t="s">
        <v>148</v>
      </c>
      <c r="J43" s="190">
        <v>6272</v>
      </c>
      <c r="K43" s="174">
        <v>4</v>
      </c>
      <c r="L43" s="115"/>
      <c r="M43" s="185" t="str">
        <f t="shared" si="5"/>
        <v/>
      </c>
      <c r="N43" s="29"/>
      <c r="O43" s="378"/>
      <c r="P43" s="379"/>
      <c r="Q43" s="379"/>
      <c r="R43" s="380"/>
      <c r="S43" s="190"/>
      <c r="T43" s="190"/>
      <c r="U43" s="115"/>
      <c r="V43" s="358"/>
      <c r="W43" s="359"/>
      <c r="X43" s="29"/>
      <c r="Y43" s="5"/>
      <c r="Z43" s="21"/>
      <c r="AA43" s="88"/>
      <c r="AB43" s="183"/>
      <c r="AC43" s="183"/>
      <c r="AD43" s="183"/>
      <c r="AE43" s="183"/>
    </row>
    <row r="44" spans="2:46" ht="22.75" customHeight="1" thickBot="1" x14ac:dyDescent="0.35">
      <c r="B44" s="21"/>
      <c r="C44" s="181"/>
      <c r="E44" s="365" t="s">
        <v>201</v>
      </c>
      <c r="F44" s="365"/>
      <c r="G44" s="365"/>
      <c r="H44" s="365"/>
      <c r="I44" s="190" t="s">
        <v>148</v>
      </c>
      <c r="J44" s="190">
        <v>6292</v>
      </c>
      <c r="K44" s="187">
        <v>1</v>
      </c>
      <c r="L44" s="115"/>
      <c r="M44" s="189" t="str">
        <f t="shared" si="5"/>
        <v/>
      </c>
      <c r="N44" s="104"/>
      <c r="O44" s="378"/>
      <c r="P44" s="379"/>
      <c r="Q44" s="379"/>
      <c r="R44" s="380"/>
      <c r="S44" s="190"/>
      <c r="T44" s="190"/>
      <c r="U44" s="115"/>
      <c r="V44" s="358"/>
      <c r="W44" s="359"/>
      <c r="X44" s="29"/>
      <c r="Y44" s="26"/>
      <c r="Z44" s="21"/>
      <c r="AA44" s="88"/>
      <c r="AB44" s="183"/>
      <c r="AC44" s="183"/>
      <c r="AD44" s="183"/>
      <c r="AE44" s="183"/>
    </row>
    <row r="45" spans="2:46" ht="24.65" customHeight="1" thickBot="1" x14ac:dyDescent="0.35">
      <c r="B45" s="21"/>
      <c r="C45" s="181"/>
      <c r="E45" s="365" t="s">
        <v>169</v>
      </c>
      <c r="F45" s="365"/>
      <c r="G45" s="365"/>
      <c r="H45" s="365"/>
      <c r="I45" s="190" t="s">
        <v>148</v>
      </c>
      <c r="J45" s="190">
        <v>7254</v>
      </c>
      <c r="K45" s="187">
        <v>2</v>
      </c>
      <c r="L45" s="115"/>
      <c r="M45" s="189" t="str">
        <f t="shared" ref="M45" si="6">IF(K45="","",IF(L45="","",(VLOOKUP(L45,$AH$23:$AI$30,2,FALSE)*K45)))</f>
        <v/>
      </c>
      <c r="N45" s="27"/>
      <c r="O45" s="385" t="s">
        <v>206</v>
      </c>
      <c r="P45" s="386"/>
      <c r="Q45" s="386"/>
      <c r="R45" s="386"/>
      <c r="S45" s="386"/>
      <c r="T45" s="386"/>
      <c r="U45" s="386"/>
      <c r="V45" s="387"/>
      <c r="W45" s="218">
        <f>SUM(U17:U29)</f>
        <v>89</v>
      </c>
      <c r="X45" s="175"/>
      <c r="Y45" s="5"/>
      <c r="Z45" s="21"/>
      <c r="AA45" s="88"/>
      <c r="AB45" s="88"/>
      <c r="AC45" s="88"/>
    </row>
    <row r="46" spans="2:46" ht="24" customHeight="1" thickBot="1" x14ac:dyDescent="0.35">
      <c r="B46" s="21"/>
      <c r="C46" s="181"/>
      <c r="E46" s="377" t="s">
        <v>200</v>
      </c>
      <c r="F46" s="377"/>
      <c r="G46" s="377"/>
      <c r="H46" s="377"/>
      <c r="I46" s="201" t="s">
        <v>148</v>
      </c>
      <c r="J46" s="201">
        <v>7292</v>
      </c>
      <c r="K46" s="187">
        <v>7</v>
      </c>
      <c r="L46" s="115"/>
      <c r="M46" s="189" t="str">
        <f t="shared" ref="M46" si="7">IF(K46="","",IF(L46="","",(VLOOKUP(L46,$AH$23:$AI$30,2,FALSE)*K46)))</f>
        <v/>
      </c>
      <c r="N46" s="182"/>
      <c r="O46" s="391" t="s">
        <v>207</v>
      </c>
      <c r="P46" s="392"/>
      <c r="Q46" s="392"/>
      <c r="R46" s="392"/>
      <c r="S46" s="392"/>
      <c r="T46" s="392"/>
      <c r="U46" s="392"/>
      <c r="V46" s="393"/>
      <c r="W46" s="219">
        <f>SUM(U32:U44)</f>
        <v>0</v>
      </c>
      <c r="Y46" s="5"/>
      <c r="Z46" s="21"/>
      <c r="AA46" s="88"/>
      <c r="AB46" s="88"/>
      <c r="AC46" s="88"/>
    </row>
    <row r="47" spans="2:46" ht="30" customHeight="1" thickBot="1" x14ac:dyDescent="0.35">
      <c r="B47" s="21"/>
      <c r="C47" s="181"/>
      <c r="E47" s="388" t="s">
        <v>212</v>
      </c>
      <c r="F47" s="389"/>
      <c r="G47" s="389"/>
      <c r="H47" s="389"/>
      <c r="I47" s="389"/>
      <c r="J47" s="390"/>
      <c r="K47" s="223">
        <f>SUM(K17:K46)</f>
        <v>92</v>
      </c>
      <c r="L47" s="220">
        <f>SUM(M17:M46)</f>
        <v>0</v>
      </c>
      <c r="M47" s="221">
        <f>L47/(K47-AH40)</f>
        <v>0</v>
      </c>
      <c r="N47" s="34"/>
      <c r="O47" s="381" t="s">
        <v>210</v>
      </c>
      <c r="P47" s="382"/>
      <c r="Q47" s="382"/>
      <c r="R47" s="382"/>
      <c r="S47" s="382"/>
      <c r="T47" s="382"/>
      <c r="U47" s="382"/>
      <c r="V47" s="382"/>
      <c r="W47" s="222">
        <f>K47+W45+W46</f>
        <v>181</v>
      </c>
      <c r="Y47" s="26"/>
      <c r="Z47" s="21"/>
      <c r="AA47" s="88"/>
      <c r="AB47" s="88"/>
      <c r="AC47" s="88"/>
    </row>
    <row r="48" spans="2:46" ht="15.65" customHeight="1" x14ac:dyDescent="0.3">
      <c r="B48" s="21"/>
      <c r="C48" s="181"/>
      <c r="E48" s="213"/>
      <c r="F48" s="213"/>
      <c r="G48" s="213"/>
      <c r="H48" s="213"/>
      <c r="I48" s="213"/>
      <c r="J48" s="213"/>
      <c r="K48" s="214"/>
      <c r="L48" s="214"/>
      <c r="M48" s="215"/>
      <c r="N48" s="3"/>
      <c r="O48" s="216"/>
      <c r="P48" s="216"/>
      <c r="Q48" s="216"/>
      <c r="R48" s="216"/>
      <c r="S48" s="216"/>
      <c r="T48" s="216"/>
      <c r="U48" s="216"/>
      <c r="V48" s="216"/>
      <c r="W48" s="217"/>
      <c r="Y48" s="26"/>
      <c r="Z48" s="21"/>
      <c r="AA48" s="88"/>
      <c r="AB48" s="88"/>
      <c r="AC48" s="88"/>
    </row>
    <row r="49" spans="2:29" ht="27.65" customHeight="1" x14ac:dyDescent="0.3">
      <c r="B49" s="21"/>
      <c r="C49" s="181"/>
      <c r="D49" s="252"/>
      <c r="E49" s="252"/>
      <c r="F49" s="252"/>
      <c r="G49" s="252"/>
      <c r="H49" s="252"/>
      <c r="I49" s="252"/>
      <c r="J49" s="252"/>
      <c r="K49" s="252"/>
      <c r="L49" s="252"/>
      <c r="M49" s="252"/>
      <c r="N49" s="23"/>
      <c r="O49" s="252"/>
      <c r="P49" s="252"/>
      <c r="Q49" s="252"/>
      <c r="R49" s="252"/>
      <c r="S49" s="252"/>
      <c r="T49" s="252"/>
      <c r="U49" s="252"/>
      <c r="V49" s="384">
        <v>43808</v>
      </c>
      <c r="W49" s="254"/>
      <c r="X49" s="254"/>
      <c r="Y49" s="5"/>
      <c r="Z49" s="21"/>
      <c r="AA49" s="88"/>
      <c r="AB49" s="88"/>
      <c r="AC49" s="88"/>
    </row>
    <row r="50" spans="2:29" ht="18" customHeight="1" thickBot="1" x14ac:dyDescent="0.35">
      <c r="B50" s="21"/>
      <c r="C50" s="181"/>
      <c r="D50" s="253"/>
      <c r="E50" s="253"/>
      <c r="F50" s="253"/>
      <c r="G50" s="253"/>
      <c r="H50" s="253"/>
      <c r="I50" s="253"/>
      <c r="J50" s="253"/>
      <c r="K50" s="253"/>
      <c r="L50" s="253"/>
      <c r="M50" s="253"/>
      <c r="N50" s="23"/>
      <c r="O50" s="253"/>
      <c r="P50" s="253"/>
      <c r="Q50" s="253"/>
      <c r="R50" s="253"/>
      <c r="S50" s="253"/>
      <c r="T50" s="253"/>
      <c r="U50" s="253"/>
      <c r="V50" s="255"/>
      <c r="W50" s="255"/>
      <c r="X50" s="255"/>
      <c r="Y50" s="5"/>
      <c r="Z50" s="21"/>
      <c r="AA50" s="88"/>
      <c r="AB50" s="88"/>
      <c r="AC50" s="88"/>
    </row>
    <row r="51" spans="2:29" ht="18" customHeight="1" x14ac:dyDescent="0.3">
      <c r="B51" s="21"/>
      <c r="D51" s="240" t="s">
        <v>62</v>
      </c>
      <c r="E51" s="240"/>
      <c r="F51" s="240"/>
      <c r="G51" s="240"/>
      <c r="H51" s="240"/>
      <c r="I51" s="240"/>
      <c r="J51" s="240"/>
      <c r="K51" s="118" t="s">
        <v>65</v>
      </c>
      <c r="L51" s="118"/>
      <c r="M51" s="23"/>
      <c r="N51" s="23"/>
      <c r="O51" s="226" t="s">
        <v>191</v>
      </c>
      <c r="P51" s="226"/>
      <c r="Q51" s="226"/>
      <c r="R51" s="226"/>
      <c r="S51" s="226"/>
      <c r="T51" s="226"/>
      <c r="U51" s="226"/>
      <c r="V51" s="83" t="s">
        <v>65</v>
      </c>
      <c r="W51" s="83"/>
      <c r="X51" s="83"/>
      <c r="Y51" s="5"/>
      <c r="Z51" s="21"/>
      <c r="AA51" s="88"/>
      <c r="AB51" s="88"/>
      <c r="AC51" s="88"/>
    </row>
    <row r="52" spans="2:29" ht="18" customHeight="1" x14ac:dyDescent="0.3">
      <c r="B52" s="21"/>
      <c r="D52" s="250"/>
      <c r="E52" s="250"/>
      <c r="F52" s="250"/>
      <c r="G52" s="250"/>
      <c r="H52" s="250"/>
      <c r="I52" s="250"/>
      <c r="J52" s="250"/>
      <c r="K52" s="250"/>
      <c r="L52" s="250"/>
      <c r="M52" s="250"/>
      <c r="N52" s="76"/>
      <c r="O52" s="252"/>
      <c r="P52" s="252"/>
      <c r="Q52" s="252"/>
      <c r="R52" s="252"/>
      <c r="S52" s="252"/>
      <c r="T52" s="252"/>
      <c r="U52" s="252"/>
      <c r="V52" s="254"/>
      <c r="W52" s="254"/>
      <c r="X52" s="254"/>
      <c r="Y52" s="5"/>
      <c r="Z52" s="21"/>
      <c r="AA52" s="88"/>
      <c r="AB52" s="88"/>
      <c r="AC52" s="88"/>
    </row>
    <row r="53" spans="2:29" ht="24.65" customHeight="1" thickBot="1" x14ac:dyDescent="0.35">
      <c r="B53" s="21"/>
      <c r="D53" s="251"/>
      <c r="E53" s="251"/>
      <c r="F53" s="251"/>
      <c r="G53" s="251"/>
      <c r="H53" s="251"/>
      <c r="I53" s="251"/>
      <c r="J53" s="251"/>
      <c r="K53" s="251"/>
      <c r="L53" s="251"/>
      <c r="M53" s="251"/>
      <c r="N53" s="76"/>
      <c r="O53" s="253"/>
      <c r="P53" s="253"/>
      <c r="Q53" s="253"/>
      <c r="R53" s="253"/>
      <c r="S53" s="253"/>
      <c r="T53" s="253"/>
      <c r="U53" s="253"/>
      <c r="V53" s="255"/>
      <c r="W53" s="255"/>
      <c r="X53" s="255"/>
      <c r="Y53" s="5"/>
      <c r="Z53" s="21"/>
      <c r="AA53" s="88"/>
      <c r="AB53" s="88"/>
      <c r="AC53" s="88"/>
    </row>
    <row r="54" spans="2:29" ht="18" customHeight="1" x14ac:dyDescent="0.3">
      <c r="B54" s="21"/>
      <c r="D54" s="83" t="s">
        <v>61</v>
      </c>
      <c r="E54" s="83"/>
      <c r="F54" s="83"/>
      <c r="G54" s="83"/>
      <c r="H54" s="83"/>
      <c r="I54" s="83"/>
      <c r="J54" s="83"/>
      <c r="K54" s="83" t="s">
        <v>65</v>
      </c>
      <c r="L54" s="23"/>
      <c r="M54" s="83"/>
      <c r="N54" s="83"/>
      <c r="O54" s="383" t="s">
        <v>192</v>
      </c>
      <c r="P54" s="383"/>
      <c r="Q54" s="383"/>
      <c r="R54" s="383"/>
      <c r="S54" s="383"/>
      <c r="T54" s="383"/>
      <c r="U54" s="383"/>
      <c r="V54" s="83" t="s">
        <v>65</v>
      </c>
      <c r="W54" s="83"/>
      <c r="X54" s="83"/>
      <c r="Y54" s="26"/>
      <c r="Z54" s="21"/>
      <c r="AA54" s="88"/>
      <c r="AB54" s="88"/>
      <c r="AC54" s="88"/>
    </row>
    <row r="55" spans="2:29" ht="18" customHeight="1" x14ac:dyDescent="0.3">
      <c r="B55" s="21"/>
      <c r="D55" s="23"/>
      <c r="E55" s="23"/>
      <c r="F55" s="23"/>
      <c r="G55" s="180"/>
      <c r="H55" s="30"/>
      <c r="I55" s="30"/>
      <c r="J55" s="31"/>
      <c r="K55" s="119"/>
      <c r="L55" s="4"/>
      <c r="M55" s="26"/>
      <c r="N55" s="23"/>
      <c r="O55" s="26"/>
      <c r="P55" s="26"/>
      <c r="Q55" s="26"/>
      <c r="R55" s="26"/>
      <c r="S55" s="26"/>
      <c r="T55" s="23"/>
      <c r="U55" s="23"/>
      <c r="V55" s="23"/>
      <c r="W55" s="23"/>
      <c r="X55" s="23"/>
      <c r="Y55" s="23"/>
      <c r="Z55" s="21"/>
      <c r="AA55" s="88"/>
      <c r="AB55" s="88"/>
      <c r="AC55" s="88"/>
    </row>
    <row r="56" spans="2:29" ht="5.25" customHeight="1" x14ac:dyDescent="0.3">
      <c r="B56" s="22"/>
      <c r="C56" s="22"/>
      <c r="D56" s="22"/>
      <c r="E56" s="22"/>
      <c r="F56" s="22"/>
      <c r="G56" s="22"/>
      <c r="H56" s="22"/>
      <c r="I56" s="22"/>
      <c r="J56" s="22"/>
      <c r="K56" s="22"/>
      <c r="L56" s="22"/>
      <c r="M56" s="22"/>
      <c r="N56" s="22"/>
      <c r="O56" s="22"/>
      <c r="P56" s="22"/>
      <c r="Q56" s="22"/>
      <c r="R56" s="22"/>
      <c r="S56" s="22"/>
      <c r="T56" s="22"/>
      <c r="U56" s="22"/>
      <c r="V56" s="22"/>
      <c r="W56" s="22"/>
      <c r="X56" s="22"/>
      <c r="Y56" s="22"/>
      <c r="Z56" s="21"/>
      <c r="AA56" s="88"/>
      <c r="AB56" s="88"/>
      <c r="AC56" s="88"/>
    </row>
    <row r="57" spans="2:29" ht="22.5" customHeight="1" x14ac:dyDescent="0.3">
      <c r="C57" s="81"/>
      <c r="D57" s="23"/>
      <c r="E57" s="23"/>
      <c r="F57" s="23"/>
      <c r="G57" s="176"/>
      <c r="H57" s="30"/>
      <c r="I57" s="30"/>
      <c r="J57" s="31"/>
      <c r="K57" s="119"/>
      <c r="L57" s="4"/>
      <c r="M57" s="84"/>
      <c r="N57" s="30"/>
      <c r="O57" s="30"/>
      <c r="P57" s="31"/>
      <c r="Q57" s="119"/>
      <c r="R57" s="4"/>
      <c r="S57" s="26"/>
      <c r="T57" s="23"/>
      <c r="U57" s="23"/>
      <c r="V57" s="23"/>
      <c r="W57" s="23"/>
      <c r="X57" s="23"/>
      <c r="Y57" s="23"/>
      <c r="Z57" s="81"/>
      <c r="AA57" s="81"/>
      <c r="AB57" s="81"/>
      <c r="AC57" s="81"/>
    </row>
    <row r="58" spans="2:29" ht="12.75" customHeight="1" x14ac:dyDescent="0.3">
      <c r="C58" s="23"/>
      <c r="D58" s="23"/>
      <c r="K58" s="119"/>
      <c r="L58" s="4"/>
      <c r="M58" s="84"/>
      <c r="N58" s="30"/>
      <c r="O58" s="30"/>
      <c r="P58" s="31"/>
      <c r="Q58" s="119"/>
      <c r="R58" s="4"/>
      <c r="S58" s="26"/>
      <c r="T58" s="23"/>
      <c r="U58" s="23"/>
      <c r="V58" s="23"/>
      <c r="W58" s="23"/>
      <c r="X58" s="23"/>
      <c r="Y58" s="23"/>
      <c r="Z58" s="23"/>
      <c r="AA58" s="27"/>
      <c r="AB58" s="27"/>
      <c r="AC58" s="27"/>
    </row>
    <row r="59" spans="2:29" ht="22.5" customHeight="1" x14ac:dyDescent="0.3">
      <c r="C59" s="23"/>
      <c r="D59" s="23"/>
      <c r="K59" s="83"/>
      <c r="L59" s="4"/>
      <c r="M59" s="84"/>
      <c r="N59" s="29"/>
      <c r="O59" s="29"/>
      <c r="P59" s="31"/>
      <c r="X59" s="23"/>
      <c r="Y59" s="23"/>
      <c r="Z59" s="23"/>
      <c r="AA59" s="27"/>
      <c r="AB59" s="27"/>
      <c r="AC59" s="27"/>
    </row>
    <row r="60" spans="2:29" ht="22.5" customHeight="1" x14ac:dyDescent="0.3">
      <c r="C60" s="23"/>
      <c r="D60" s="23"/>
      <c r="K60" s="119"/>
      <c r="L60" s="4"/>
      <c r="M60" s="84"/>
      <c r="N60" s="30"/>
      <c r="O60" s="30"/>
      <c r="P60" s="31"/>
      <c r="X60" s="23"/>
      <c r="Y60" s="23"/>
      <c r="Z60" s="23"/>
      <c r="AA60" s="27"/>
      <c r="AB60" s="27"/>
      <c r="AC60" s="27"/>
    </row>
    <row r="61" spans="2:29" ht="22.5" customHeight="1" x14ac:dyDescent="0.3">
      <c r="C61" s="23"/>
      <c r="D61" s="23"/>
      <c r="K61" s="26"/>
      <c r="L61" s="26"/>
      <c r="M61" s="84"/>
      <c r="N61" s="30"/>
      <c r="X61" s="23"/>
      <c r="Y61" s="23"/>
      <c r="Z61" s="23"/>
      <c r="AA61" s="27"/>
      <c r="AB61" s="27"/>
      <c r="AC61" s="27"/>
    </row>
    <row r="62" spans="2:29" ht="22.5" customHeight="1" x14ac:dyDescent="0.3">
      <c r="C62" s="23"/>
      <c r="X62" s="23"/>
      <c r="Y62" s="23"/>
      <c r="Z62" s="23"/>
      <c r="AA62" s="27"/>
      <c r="AB62" s="27"/>
      <c r="AC62" s="27"/>
    </row>
    <row r="63" spans="2:29" ht="22.5" customHeight="1" x14ac:dyDescent="0.3">
      <c r="C63" s="23"/>
      <c r="X63" s="23"/>
      <c r="Y63" s="23"/>
      <c r="Z63" s="23"/>
      <c r="AA63" s="27"/>
      <c r="AB63" s="27"/>
      <c r="AC63" s="27"/>
    </row>
    <row r="64" spans="2:29" ht="22.5" customHeight="1" x14ac:dyDescent="0.3">
      <c r="C64" s="23"/>
      <c r="X64" s="23"/>
      <c r="Y64" s="23"/>
      <c r="Z64" s="23"/>
      <c r="AA64" s="27"/>
      <c r="AB64" s="27"/>
      <c r="AC64" s="27"/>
    </row>
    <row r="65" spans="3:29" ht="22.5" customHeight="1" x14ac:dyDescent="0.3">
      <c r="C65" s="23"/>
      <c r="X65" s="23"/>
      <c r="Y65" s="23"/>
      <c r="Z65" s="23"/>
      <c r="AA65" s="27"/>
      <c r="AB65" s="27"/>
      <c r="AC65" s="27"/>
    </row>
  </sheetData>
  <sheetProtection algorithmName="SHA-512" hashValue="pDM4EwfinevQNfht39pet7MISAGPrl13a9dQrP+6XbarxqqqSnnLH+VB4rXUmdzZjGJsXQG/Q1ajT2EfOYq5CQ==" saltValue="/WwR/z7pCkNhnmBcsjH70A==" spinCount="100000" sheet="1" selectLockedCells="1"/>
  <mergeCells count="149">
    <mergeCell ref="A2:Z3"/>
    <mergeCell ref="AD25:AE25"/>
    <mergeCell ref="AD26:AE26"/>
    <mergeCell ref="AD27:AE27"/>
    <mergeCell ref="AD28:AE28"/>
    <mergeCell ref="AD29:AE29"/>
    <mergeCell ref="V31:W31"/>
    <mergeCell ref="V17:W17"/>
    <mergeCell ref="V16:W16"/>
    <mergeCell ref="V18:W18"/>
    <mergeCell ref="V19:W19"/>
    <mergeCell ref="V20:W20"/>
    <mergeCell ref="O26:R26"/>
    <mergeCell ref="O27:R27"/>
    <mergeCell ref="O28:R28"/>
    <mergeCell ref="O29:R29"/>
    <mergeCell ref="E15:M15"/>
    <mergeCell ref="E19:H19"/>
    <mergeCell ref="E16:H16"/>
    <mergeCell ref="E17:H17"/>
    <mergeCell ref="E28:H28"/>
    <mergeCell ref="E29:H29"/>
    <mergeCell ref="E23:H23"/>
    <mergeCell ref="E24:H24"/>
    <mergeCell ref="A6:A28"/>
    <mergeCell ref="E12:J12"/>
    <mergeCell ref="O16:R16"/>
    <mergeCell ref="O17:R17"/>
    <mergeCell ref="O18:R18"/>
    <mergeCell ref="E31:H31"/>
    <mergeCell ref="V22:W22"/>
    <mergeCell ref="V23:W23"/>
    <mergeCell ref="V24:W24"/>
    <mergeCell ref="V25:W25"/>
    <mergeCell ref="E21:H21"/>
    <mergeCell ref="E22:H22"/>
    <mergeCell ref="E25:H25"/>
    <mergeCell ref="E27:H27"/>
    <mergeCell ref="E30:H30"/>
    <mergeCell ref="L6:O6"/>
    <mergeCell ref="V21:W21"/>
    <mergeCell ref="O21:R21"/>
    <mergeCell ref="O47:V47"/>
    <mergeCell ref="D49:M50"/>
    <mergeCell ref="V35:W35"/>
    <mergeCell ref="E42:H42"/>
    <mergeCell ref="E43:H43"/>
    <mergeCell ref="O54:U54"/>
    <mergeCell ref="D51:J51"/>
    <mergeCell ref="O51:U51"/>
    <mergeCell ref="D52:K53"/>
    <mergeCell ref="L52:M53"/>
    <mergeCell ref="O52:U53"/>
    <mergeCell ref="V52:X53"/>
    <mergeCell ref="V49:X50"/>
    <mergeCell ref="O49:U50"/>
    <mergeCell ref="E44:H44"/>
    <mergeCell ref="O35:R35"/>
    <mergeCell ref="O45:V45"/>
    <mergeCell ref="E45:H45"/>
    <mergeCell ref="O42:R42"/>
    <mergeCell ref="O43:R43"/>
    <mergeCell ref="E47:J47"/>
    <mergeCell ref="O46:V46"/>
    <mergeCell ref="V36:W36"/>
    <mergeCell ref="V39:W39"/>
    <mergeCell ref="O37:R37"/>
    <mergeCell ref="O36:R36"/>
    <mergeCell ref="O39:R39"/>
    <mergeCell ref="O40:R40"/>
    <mergeCell ref="O38:R38"/>
    <mergeCell ref="E46:H46"/>
    <mergeCell ref="V40:W40"/>
    <mergeCell ref="O44:R44"/>
    <mergeCell ref="V44:W44"/>
    <mergeCell ref="E39:H39"/>
    <mergeCell ref="E40:H40"/>
    <mergeCell ref="E41:H41"/>
    <mergeCell ref="V41:W41"/>
    <mergeCell ref="V42:W42"/>
    <mergeCell ref="V43:W43"/>
    <mergeCell ref="O41:R41"/>
    <mergeCell ref="AP25:AQ25"/>
    <mergeCell ref="E6:J6"/>
    <mergeCell ref="P6:R6"/>
    <mergeCell ref="U6:V6"/>
    <mergeCell ref="W6:X6"/>
    <mergeCell ref="L12:N12"/>
    <mergeCell ref="U12:V12"/>
    <mergeCell ref="P7:R7"/>
    <mergeCell ref="U7:X7"/>
    <mergeCell ref="E9:J9"/>
    <mergeCell ref="L9:O9"/>
    <mergeCell ref="Q9:T9"/>
    <mergeCell ref="AP23:AQ23"/>
    <mergeCell ref="AP24:AQ24"/>
    <mergeCell ref="AP20:AQ20"/>
    <mergeCell ref="AP21:AQ21"/>
    <mergeCell ref="AP19:AQ19"/>
    <mergeCell ref="O22:R22"/>
    <mergeCell ref="O23:R23"/>
    <mergeCell ref="O24:R24"/>
    <mergeCell ref="O25:R25"/>
    <mergeCell ref="AP22:AQ22"/>
    <mergeCell ref="U9:X9"/>
    <mergeCell ref="O15:W15"/>
    <mergeCell ref="AB21:AE21"/>
    <mergeCell ref="AB22:AE23"/>
    <mergeCell ref="AB14:AC14"/>
    <mergeCell ref="AD24:AE24"/>
    <mergeCell ref="E18:H18"/>
    <mergeCell ref="E20:H20"/>
    <mergeCell ref="O19:R19"/>
    <mergeCell ref="O20:R20"/>
    <mergeCell ref="Q12:S12"/>
    <mergeCell ref="AB30:AE32"/>
    <mergeCell ref="O30:W30"/>
    <mergeCell ref="V26:W26"/>
    <mergeCell ref="V27:W27"/>
    <mergeCell ref="V28:W28"/>
    <mergeCell ref="V29:W29"/>
    <mergeCell ref="O31:R31"/>
    <mergeCell ref="O32:R32"/>
    <mergeCell ref="E38:H38"/>
    <mergeCell ref="O33:R33"/>
    <mergeCell ref="E35:H35"/>
    <mergeCell ref="E36:H36"/>
    <mergeCell ref="E37:H37"/>
    <mergeCell ref="E26:H26"/>
    <mergeCell ref="E32:H32"/>
    <mergeCell ref="E33:H33"/>
    <mergeCell ref="E34:H34"/>
    <mergeCell ref="V32:W32"/>
    <mergeCell ref="V33:W33"/>
    <mergeCell ref="V34:W34"/>
    <mergeCell ref="O34:R34"/>
    <mergeCell ref="V37:W37"/>
    <mergeCell ref="V38:W38"/>
    <mergeCell ref="AP28:AQ28"/>
    <mergeCell ref="AP29:AQ29"/>
    <mergeCell ref="AP30:AQ30"/>
    <mergeCell ref="AP26:AQ26"/>
    <mergeCell ref="AP27:AQ27"/>
    <mergeCell ref="AP34:AQ34"/>
    <mergeCell ref="AP35:AQ35"/>
    <mergeCell ref="AP36:AQ36"/>
    <mergeCell ref="AP31:AQ31"/>
    <mergeCell ref="AP32:AQ32"/>
    <mergeCell ref="AP33:AQ33"/>
  </mergeCells>
  <dataValidations count="5">
    <dataValidation type="list" allowBlank="1" showInputMessage="1" showErrorMessage="1" sqref="L12:N12" xr:uid="{00000000-0002-0000-0200-000000000000}">
      <formula1>$AJ$24:$AJ$30</formula1>
    </dataValidation>
    <dataValidation type="list" allowBlank="1" showInputMessage="1" showErrorMessage="1" sqref="P6:R6" xr:uid="{00000000-0002-0000-0200-000001000000}">
      <formula1>$AK$22:$AK$24</formula1>
    </dataValidation>
    <dataValidation allowBlank="1" sqref="AP19:AS36 S17:T29 S32:T44 I17:J46" xr:uid="{00000000-0002-0000-0200-000002000000}"/>
    <dataValidation type="list" allowBlank="1" showInputMessage="1" showErrorMessage="1" sqref="V17:W29 V32:W44" xr:uid="{00000000-0002-0000-0200-000003000000}">
      <formula1>$AH$34:$AH$38</formula1>
    </dataValidation>
    <dataValidation type="list" allowBlank="1" showInputMessage="1" showErrorMessage="1" sqref="L17:L46" xr:uid="{00000000-0002-0000-0200-000004000000}">
      <formula1>$AH$23:$AH$28</formula1>
    </dataValidation>
  </dataValidations>
  <printOptions horizontalCentered="1" verticalCentered="1"/>
  <pageMargins left="0.25" right="0.25" top="0.75" bottom="0.75" header="0.3" footer="0.3"/>
  <pageSetup scale="63" orientation="portrait" r:id="rId1"/>
  <headerFooter>
    <oddHeader>&amp;L&amp;"Apple Chancery,Regular"&amp;28William Carey University&amp;R&amp;"Apple Chancery,Regular"&amp;26Degree Application</oddHeader>
    <oddFooter>&amp;CAs of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ublished="0">
    <pageSetUpPr fitToPage="1"/>
  </sheetPr>
  <dimension ref="B1:AV102"/>
  <sheetViews>
    <sheetView topLeftCell="A17" zoomScale="70" zoomScaleNormal="70" zoomScalePageLayoutView="90" workbookViewId="0">
      <selection activeCell="D39" sqref="D39:L41"/>
    </sheetView>
  </sheetViews>
  <sheetFormatPr defaultColWidth="9" defaultRowHeight="22.5" customHeight="1" x14ac:dyDescent="0.3"/>
  <cols>
    <col min="1" max="1" width="9" style="2"/>
    <col min="2" max="2" width="2.33203125" style="2" customWidth="1"/>
    <col min="3" max="3" width="2.6640625" style="2" customWidth="1"/>
    <col min="4" max="4" width="2.1640625" style="2" customWidth="1"/>
    <col min="5" max="5" width="7.1640625" style="2" customWidth="1"/>
    <col min="6" max="6" width="7.4140625" style="2" customWidth="1"/>
    <col min="7" max="7" width="7.1640625" style="2" customWidth="1"/>
    <col min="8" max="8" width="6.1640625" style="2" customWidth="1"/>
    <col min="9" max="12" width="5.58203125" style="2" customWidth="1"/>
    <col min="13" max="13" width="3.1640625" style="2" customWidth="1"/>
    <col min="14" max="14" width="8.08203125" style="2" customWidth="1"/>
    <col min="15" max="15" width="8.6640625" style="2" customWidth="1"/>
    <col min="16" max="16" width="5.58203125" style="2" customWidth="1"/>
    <col min="17" max="17" width="5.5" style="2" customWidth="1"/>
    <col min="18" max="18" width="6.1640625" style="2" customWidth="1"/>
    <col min="19" max="19" width="3.4140625" style="2" customWidth="1"/>
    <col min="20" max="20" width="6.08203125" style="2" customWidth="1"/>
    <col min="21" max="21" width="5.9140625" style="2" customWidth="1"/>
    <col min="22" max="22" width="6.1640625" style="2" customWidth="1"/>
    <col min="23" max="23" width="5" style="2" customWidth="1"/>
    <col min="24" max="24" width="6.5" style="2" customWidth="1"/>
    <col min="25" max="25" width="2" style="2" customWidth="1"/>
    <col min="26" max="26" width="1.08203125" style="2" customWidth="1"/>
    <col min="27" max="27" width="5.9140625" style="20" customWidth="1"/>
    <col min="28" max="29" width="9.6640625" style="20" customWidth="1"/>
    <col min="30" max="31" width="7.5" style="2" customWidth="1"/>
    <col min="32" max="32" width="7.9140625" style="2" hidden="1" customWidth="1"/>
    <col min="33" max="35" width="9" style="2" hidden="1" customWidth="1"/>
    <col min="36" max="36" width="9.9140625" style="2" hidden="1" customWidth="1"/>
    <col min="37" max="37" width="13.58203125" style="2" hidden="1" customWidth="1"/>
    <col min="38" max="39" width="9" style="2" hidden="1" customWidth="1"/>
    <col min="40" max="40" width="9" style="2" customWidth="1"/>
    <col min="41" max="16384" width="9" style="2"/>
  </cols>
  <sheetData>
    <row r="1" spans="2:43" ht="22.25" customHeight="1" x14ac:dyDescent="0.3"/>
    <row r="2" spans="2:43" ht="31.25" customHeight="1" x14ac:dyDescent="0.3">
      <c r="B2" s="1"/>
      <c r="D2" s="334" t="s">
        <v>114</v>
      </c>
      <c r="E2" s="334"/>
      <c r="F2" s="334"/>
      <c r="G2" s="334"/>
      <c r="H2" s="334"/>
      <c r="I2" s="334"/>
      <c r="J2" s="334"/>
      <c r="K2" s="334"/>
      <c r="L2" s="334"/>
      <c r="M2" s="334"/>
      <c r="N2" s="334"/>
      <c r="O2" s="334"/>
      <c r="P2" s="334"/>
      <c r="Q2" s="334"/>
      <c r="R2" s="334"/>
      <c r="S2" s="334"/>
      <c r="T2" s="334"/>
      <c r="U2" s="334"/>
      <c r="V2" s="334"/>
      <c r="W2" s="334"/>
      <c r="X2" s="334"/>
      <c r="Y2" s="334"/>
      <c r="Z2" s="77"/>
      <c r="AA2" s="77"/>
      <c r="AB2" s="77"/>
      <c r="AC2" s="77"/>
    </row>
    <row r="3" spans="2:43" ht="15" x14ac:dyDescent="0.3">
      <c r="B3" s="1"/>
      <c r="D3" s="334"/>
      <c r="E3" s="334"/>
      <c r="F3" s="334"/>
      <c r="G3" s="334"/>
      <c r="H3" s="334"/>
      <c r="I3" s="334"/>
      <c r="J3" s="334"/>
      <c r="K3" s="334"/>
      <c r="L3" s="334"/>
      <c r="M3" s="334"/>
      <c r="N3" s="334"/>
      <c r="O3" s="334"/>
      <c r="P3" s="334"/>
      <c r="Q3" s="334"/>
      <c r="R3" s="334"/>
      <c r="S3" s="334"/>
      <c r="T3" s="334"/>
      <c r="U3" s="334"/>
      <c r="V3" s="334"/>
      <c r="W3" s="334"/>
      <c r="X3" s="334"/>
      <c r="Y3" s="334"/>
      <c r="Z3" s="77"/>
      <c r="AA3" s="77"/>
      <c r="AB3" s="77"/>
      <c r="AC3" s="77"/>
    </row>
    <row r="4" spans="2:43" ht="45.65" customHeight="1" x14ac:dyDescent="0.35">
      <c r="B4" s="88"/>
      <c r="C4" s="77"/>
      <c r="D4" s="334"/>
      <c r="E4" s="334"/>
      <c r="F4" s="334"/>
      <c r="G4" s="334"/>
      <c r="H4" s="334"/>
      <c r="I4" s="334"/>
      <c r="J4" s="334"/>
      <c r="K4" s="334"/>
      <c r="L4" s="334"/>
      <c r="M4" s="334"/>
      <c r="N4" s="334"/>
      <c r="O4" s="334"/>
      <c r="P4" s="334"/>
      <c r="Q4" s="334"/>
      <c r="R4" s="334"/>
      <c r="S4" s="334"/>
      <c r="T4" s="334"/>
      <c r="U4" s="334"/>
      <c r="V4" s="334"/>
      <c r="W4" s="334"/>
      <c r="X4" s="334"/>
      <c r="Y4" s="334"/>
      <c r="Z4" s="77"/>
      <c r="AA4" s="77"/>
      <c r="AB4" s="77"/>
      <c r="AC4" s="77"/>
      <c r="AF4" s="19"/>
      <c r="AG4" s="19"/>
      <c r="AH4" s="19"/>
      <c r="AI4" s="19"/>
      <c r="AJ4" s="19"/>
      <c r="AK4" s="19"/>
      <c r="AL4" s="19"/>
      <c r="AM4" s="7"/>
      <c r="AQ4" s="6"/>
    </row>
    <row r="5" spans="2:43" ht="13.25" customHeight="1" x14ac:dyDescent="0.35">
      <c r="B5" s="21"/>
      <c r="C5" s="116"/>
      <c r="D5" s="21"/>
      <c r="E5" s="21"/>
      <c r="F5" s="21"/>
      <c r="G5" s="21"/>
      <c r="H5" s="21"/>
      <c r="I5" s="21"/>
      <c r="J5" s="21"/>
      <c r="K5" s="21"/>
      <c r="L5" s="21"/>
      <c r="M5" s="21"/>
      <c r="N5" s="21"/>
      <c r="O5" s="21"/>
      <c r="P5" s="21"/>
      <c r="Q5" s="21"/>
      <c r="R5" s="21"/>
      <c r="S5" s="21"/>
      <c r="T5" s="21"/>
      <c r="U5" s="21"/>
      <c r="V5" s="21"/>
      <c r="W5" s="21"/>
      <c r="X5" s="21"/>
      <c r="Y5" s="21"/>
      <c r="Z5" s="21"/>
      <c r="AA5" s="88"/>
      <c r="AB5" s="88"/>
      <c r="AC5" s="88"/>
      <c r="AL5" s="8"/>
      <c r="AM5" s="8"/>
      <c r="AQ5" s="6"/>
    </row>
    <row r="6" spans="2:43" ht="28.75" customHeight="1" thickBot="1" x14ac:dyDescent="0.4">
      <c r="B6" s="21"/>
      <c r="D6" s="23"/>
      <c r="E6" s="335"/>
      <c r="F6" s="335"/>
      <c r="G6" s="335"/>
      <c r="H6" s="335"/>
      <c r="I6" s="335"/>
      <c r="J6" s="335"/>
      <c r="K6" s="33"/>
      <c r="L6" s="335"/>
      <c r="M6" s="335"/>
      <c r="N6" s="335"/>
      <c r="O6" s="61"/>
      <c r="P6" s="336"/>
      <c r="Q6" s="336"/>
      <c r="R6" s="336"/>
      <c r="S6" s="60"/>
      <c r="T6" s="56"/>
      <c r="U6" s="337"/>
      <c r="V6" s="337"/>
      <c r="W6" s="337"/>
      <c r="X6" s="337"/>
      <c r="Y6" s="57"/>
      <c r="Z6" s="21"/>
      <c r="AA6" s="88"/>
      <c r="AB6" s="88"/>
      <c r="AC6" s="88"/>
      <c r="AL6" s="8"/>
      <c r="AM6" s="8"/>
      <c r="AQ6" s="6"/>
    </row>
    <row r="7" spans="2:43" ht="23.25" customHeight="1" x14ac:dyDescent="0.35">
      <c r="B7" s="21"/>
      <c r="D7" s="23"/>
      <c r="E7" s="58" t="s">
        <v>22</v>
      </c>
      <c r="F7" s="58"/>
      <c r="G7" s="58"/>
      <c r="H7" s="58"/>
      <c r="I7" s="59"/>
      <c r="J7" s="33"/>
      <c r="K7" s="33"/>
      <c r="L7" s="60" t="s">
        <v>0</v>
      </c>
      <c r="M7" s="25"/>
      <c r="N7" s="56"/>
      <c r="O7" s="33"/>
      <c r="P7" s="331" t="s">
        <v>6</v>
      </c>
      <c r="Q7" s="331"/>
      <c r="R7" s="331"/>
      <c r="S7" s="60"/>
      <c r="T7" s="61"/>
      <c r="U7" s="332" t="s">
        <v>7</v>
      </c>
      <c r="V7" s="332"/>
      <c r="W7" s="332"/>
      <c r="X7" s="332"/>
      <c r="Y7" s="57"/>
      <c r="Z7" s="21"/>
      <c r="AA7" s="88"/>
      <c r="AB7" s="88"/>
      <c r="AC7" s="88"/>
      <c r="AL7" s="8"/>
      <c r="AM7" s="8"/>
      <c r="AQ7" s="6"/>
    </row>
    <row r="8" spans="2:43" ht="12.75" customHeight="1" x14ac:dyDescent="0.35">
      <c r="B8" s="21"/>
      <c r="D8" s="23"/>
      <c r="E8" s="23"/>
      <c r="F8" s="23"/>
      <c r="G8" s="23"/>
      <c r="H8" s="23"/>
      <c r="I8" s="23"/>
      <c r="J8" s="23"/>
      <c r="K8" s="23"/>
      <c r="L8" s="23"/>
      <c r="M8" s="23"/>
      <c r="N8" s="23"/>
      <c r="O8" s="23"/>
      <c r="P8" s="23"/>
      <c r="Q8" s="23"/>
      <c r="R8" s="23"/>
      <c r="S8" s="23"/>
      <c r="T8" s="23"/>
      <c r="U8" s="23"/>
      <c r="V8" s="23"/>
      <c r="W8" s="23"/>
      <c r="X8" s="23"/>
      <c r="Y8" s="57"/>
      <c r="Z8" s="21"/>
      <c r="AA8" s="88"/>
      <c r="AB8" s="88"/>
      <c r="AC8" s="88"/>
      <c r="AL8" s="8"/>
      <c r="AM8" s="8"/>
      <c r="AQ8" s="6"/>
    </row>
    <row r="9" spans="2:43" ht="33.65" customHeight="1" thickBot="1" x14ac:dyDescent="0.4">
      <c r="B9" s="21"/>
      <c r="D9" s="23"/>
      <c r="E9" s="253"/>
      <c r="F9" s="253"/>
      <c r="G9" s="253"/>
      <c r="H9" s="253"/>
      <c r="I9" s="253"/>
      <c r="J9" s="253"/>
      <c r="K9" s="23"/>
      <c r="L9" s="253"/>
      <c r="M9" s="253"/>
      <c r="N9" s="253"/>
      <c r="O9" s="253"/>
      <c r="P9" s="23"/>
      <c r="Q9" s="253"/>
      <c r="R9" s="253"/>
      <c r="S9" s="253"/>
      <c r="T9" s="253"/>
      <c r="U9" s="333" t="s">
        <v>95</v>
      </c>
      <c r="V9" s="333"/>
      <c r="W9" s="333"/>
      <c r="X9" s="333"/>
      <c r="Y9" s="62"/>
      <c r="Z9" s="21"/>
      <c r="AA9" s="88"/>
      <c r="AB9" s="88"/>
      <c r="AC9" s="88"/>
      <c r="AL9" s="8"/>
      <c r="AM9" s="8"/>
      <c r="AQ9" s="6"/>
    </row>
    <row r="10" spans="2:43" ht="23.25" customHeight="1" x14ac:dyDescent="0.3">
      <c r="B10" s="21"/>
      <c r="D10" s="23"/>
      <c r="E10" s="60" t="s">
        <v>67</v>
      </c>
      <c r="F10" s="60"/>
      <c r="G10" s="24"/>
      <c r="H10" s="65"/>
      <c r="I10" s="66"/>
      <c r="J10" s="33"/>
      <c r="K10" s="33"/>
      <c r="L10" s="60" t="s">
        <v>1</v>
      </c>
      <c r="M10" s="60"/>
      <c r="N10" s="62"/>
      <c r="O10" s="33"/>
      <c r="P10" s="33"/>
      <c r="Q10" s="60" t="s">
        <v>58</v>
      </c>
      <c r="R10" s="62"/>
      <c r="S10" s="62"/>
      <c r="T10" s="62"/>
      <c r="U10" s="62"/>
      <c r="V10" s="62"/>
      <c r="W10" s="62"/>
      <c r="X10" s="62"/>
      <c r="Y10" s="63"/>
      <c r="Z10" s="21"/>
      <c r="AA10" s="88"/>
      <c r="AB10" s="88"/>
      <c r="AC10" s="88"/>
    </row>
    <row r="11" spans="2:43" ht="9.75" customHeight="1" x14ac:dyDescent="0.3">
      <c r="B11" s="21"/>
      <c r="D11" s="23"/>
      <c r="E11" s="78"/>
      <c r="F11" s="78"/>
      <c r="G11" s="78"/>
      <c r="H11" s="78"/>
      <c r="I11" s="78"/>
      <c r="J11" s="78"/>
      <c r="K11" s="33"/>
      <c r="L11" s="76"/>
      <c r="M11" s="76"/>
      <c r="N11" s="76"/>
      <c r="O11" s="75"/>
      <c r="P11" s="33"/>
      <c r="Q11" s="76"/>
      <c r="R11" s="76"/>
      <c r="S11" s="76"/>
      <c r="T11" s="76"/>
      <c r="U11" s="76"/>
      <c r="V11" s="76"/>
      <c r="W11" s="76"/>
      <c r="X11" s="76"/>
      <c r="Y11" s="64"/>
      <c r="Z11" s="21"/>
      <c r="AA11" s="88"/>
      <c r="AB11" s="88"/>
      <c r="AC11" s="88"/>
    </row>
    <row r="12" spans="2:43" ht="45.65" customHeight="1" thickBot="1" x14ac:dyDescent="0.4">
      <c r="B12" s="21"/>
      <c r="D12" s="23"/>
      <c r="E12" s="436" t="s">
        <v>113</v>
      </c>
      <c r="F12" s="436"/>
      <c r="G12" s="436"/>
      <c r="H12" s="436"/>
      <c r="I12" s="307"/>
      <c r="J12" s="307"/>
      <c r="K12" s="307"/>
      <c r="L12" s="76"/>
      <c r="M12" s="308"/>
      <c r="N12" s="308"/>
      <c r="O12" s="76"/>
      <c r="P12" s="308"/>
      <c r="Q12" s="308"/>
      <c r="R12" s="76"/>
      <c r="S12" s="76"/>
      <c r="T12" s="308"/>
      <c r="U12" s="308"/>
      <c r="V12" s="308"/>
      <c r="W12" s="308"/>
      <c r="X12" s="308"/>
      <c r="Y12" s="64"/>
      <c r="Z12" s="21"/>
      <c r="AA12" s="88"/>
      <c r="AE12" s="89"/>
    </row>
    <row r="13" spans="2:43" ht="23.25" customHeight="1" thickBot="1" x14ac:dyDescent="0.35">
      <c r="B13" s="21"/>
      <c r="D13" s="23"/>
      <c r="E13" s="67" t="s">
        <v>3</v>
      </c>
      <c r="F13" s="67"/>
      <c r="G13" s="67"/>
      <c r="H13" s="23"/>
      <c r="I13" s="67" t="s">
        <v>4</v>
      </c>
      <c r="J13" s="67"/>
      <c r="K13" s="67"/>
      <c r="L13" s="23"/>
      <c r="M13" s="68" t="s">
        <v>66</v>
      </c>
      <c r="N13" s="37"/>
      <c r="O13" s="23"/>
      <c r="P13" s="68" t="s">
        <v>59</v>
      </c>
      <c r="Q13" s="23"/>
      <c r="R13" s="23"/>
      <c r="S13" s="24"/>
      <c r="T13" s="67" t="s">
        <v>8</v>
      </c>
      <c r="U13" s="60"/>
      <c r="V13" s="60"/>
      <c r="W13" s="60"/>
      <c r="X13" s="60"/>
      <c r="Y13" s="62"/>
      <c r="Z13" s="21"/>
      <c r="AA13" s="88"/>
      <c r="AB13" s="27"/>
      <c r="AC13" s="27"/>
      <c r="AD13" s="23"/>
      <c r="AE13" s="128"/>
    </row>
    <row r="14" spans="2:43" ht="23.25" customHeight="1" thickBot="1" x14ac:dyDescent="0.35">
      <c r="B14" s="21"/>
      <c r="D14" s="309" t="s">
        <v>70</v>
      </c>
      <c r="E14" s="310"/>
      <c r="F14" s="310"/>
      <c r="G14" s="310"/>
      <c r="H14" s="310"/>
      <c r="I14" s="310"/>
      <c r="J14" s="310"/>
      <c r="K14" s="310"/>
      <c r="L14" s="311"/>
      <c r="M14" s="312"/>
      <c r="N14" s="314" t="s">
        <v>67</v>
      </c>
      <c r="O14" s="315"/>
      <c r="P14" s="315"/>
      <c r="Q14" s="315"/>
      <c r="R14" s="316"/>
      <c r="S14" s="317"/>
      <c r="T14" s="319" t="s">
        <v>102</v>
      </c>
      <c r="U14" s="320"/>
      <c r="V14" s="320"/>
      <c r="W14" s="320"/>
      <c r="X14" s="321"/>
      <c r="Y14" s="23"/>
      <c r="Z14" s="21"/>
      <c r="AA14" s="88"/>
      <c r="AB14" s="322" t="s">
        <v>73</v>
      </c>
      <c r="AC14" s="323"/>
      <c r="AD14" s="129"/>
      <c r="AE14" s="128"/>
      <c r="AG14" s="45" t="s">
        <v>24</v>
      </c>
      <c r="AH14" s="46" t="s">
        <v>25</v>
      </c>
      <c r="AI14" s="92">
        <v>200</v>
      </c>
      <c r="AJ14" s="47" t="s">
        <v>15</v>
      </c>
      <c r="AK14" s="48">
        <v>101</v>
      </c>
      <c r="AL14" s="49">
        <v>101</v>
      </c>
    </row>
    <row r="15" spans="2:43" ht="23.25" customHeight="1" thickBot="1" x14ac:dyDescent="0.35">
      <c r="B15" s="21"/>
      <c r="D15" s="324" t="s">
        <v>9</v>
      </c>
      <c r="E15" s="325"/>
      <c r="F15" s="325"/>
      <c r="G15" s="326"/>
      <c r="H15" s="159" t="s">
        <v>10</v>
      </c>
      <c r="I15" s="159" t="s">
        <v>11</v>
      </c>
      <c r="J15" s="159" t="s">
        <v>12</v>
      </c>
      <c r="K15" s="159" t="s">
        <v>13</v>
      </c>
      <c r="L15" s="160" t="s">
        <v>14</v>
      </c>
      <c r="M15" s="312"/>
      <c r="N15" s="437" t="s">
        <v>109</v>
      </c>
      <c r="O15" s="438"/>
      <c r="P15" s="438"/>
      <c r="Q15" s="438"/>
      <c r="R15" s="439"/>
      <c r="S15" s="317"/>
      <c r="T15" s="120" t="s">
        <v>10</v>
      </c>
      <c r="U15" s="121" t="s">
        <v>11</v>
      </c>
      <c r="V15" s="121" t="s">
        <v>12</v>
      </c>
      <c r="W15" s="121" t="s">
        <v>13</v>
      </c>
      <c r="X15" s="122" t="s">
        <v>14</v>
      </c>
      <c r="Y15" s="23"/>
      <c r="Z15" s="21"/>
      <c r="AA15" s="88"/>
      <c r="AB15" s="130" t="s">
        <v>10</v>
      </c>
      <c r="AC15" s="131" t="s">
        <v>74</v>
      </c>
      <c r="AD15" s="132"/>
      <c r="AE15" s="128"/>
      <c r="AF15" s="34"/>
      <c r="AG15" s="50" t="s">
        <v>20</v>
      </c>
      <c r="AH15" s="35" t="s">
        <v>19</v>
      </c>
      <c r="AI15" s="93">
        <v>101</v>
      </c>
      <c r="AJ15" s="16" t="s">
        <v>49</v>
      </c>
      <c r="AK15" s="11">
        <v>201</v>
      </c>
      <c r="AL15" s="51">
        <v>230</v>
      </c>
    </row>
    <row r="16" spans="2:43" ht="23.25" customHeight="1" x14ac:dyDescent="0.3">
      <c r="B16" s="21"/>
      <c r="D16" s="329" t="s">
        <v>97</v>
      </c>
      <c r="E16" s="330"/>
      <c r="F16" s="330"/>
      <c r="G16" s="330"/>
      <c r="H16" s="115" t="s">
        <v>15</v>
      </c>
      <c r="I16" s="148">
        <v>101</v>
      </c>
      <c r="J16" s="69"/>
      <c r="K16" s="148"/>
      <c r="L16" s="147" t="str">
        <f>IF(J16="","",IF(K16="","",(VLOOKUP(K16,$AH$23:$AI$30,2,FALSE)*J16)))</f>
        <v/>
      </c>
      <c r="M16" s="313"/>
      <c r="N16" s="123" t="s">
        <v>10</v>
      </c>
      <c r="O16" s="124" t="s">
        <v>11</v>
      </c>
      <c r="P16" s="124" t="s">
        <v>12</v>
      </c>
      <c r="Q16" s="124" t="s">
        <v>13</v>
      </c>
      <c r="R16" s="125" t="s">
        <v>14</v>
      </c>
      <c r="S16" s="318"/>
      <c r="T16" s="72"/>
      <c r="U16" s="71"/>
      <c r="V16" s="69"/>
      <c r="W16" s="71"/>
      <c r="X16" s="105" t="str">
        <f>IF(V16="","",IF(W16="","",(VLOOKUP(W16,$AH$23:$AI$30,2,FALSE)*V16)))</f>
        <v/>
      </c>
      <c r="Y16" s="23"/>
      <c r="Z16" s="21"/>
      <c r="AA16" s="88"/>
      <c r="AB16" s="130" t="s">
        <v>11</v>
      </c>
      <c r="AC16" s="131" t="s">
        <v>75</v>
      </c>
      <c r="AD16" s="132"/>
      <c r="AE16" s="128"/>
      <c r="AG16" s="50" t="s">
        <v>26</v>
      </c>
      <c r="AH16" s="36" t="s">
        <v>27</v>
      </c>
      <c r="AI16" s="94">
        <v>135</v>
      </c>
      <c r="AJ16" s="16" t="s">
        <v>52</v>
      </c>
      <c r="AK16" s="9">
        <v>102</v>
      </c>
      <c r="AL16" s="52"/>
    </row>
    <row r="17" spans="2:48" ht="23.25" customHeight="1" x14ac:dyDescent="0.35">
      <c r="B17" s="21"/>
      <c r="D17" s="329"/>
      <c r="E17" s="330"/>
      <c r="F17" s="330"/>
      <c r="G17" s="330"/>
      <c r="H17" s="115" t="s">
        <v>15</v>
      </c>
      <c r="I17" s="148">
        <v>102</v>
      </c>
      <c r="J17" s="69"/>
      <c r="K17" s="148"/>
      <c r="L17" s="147" t="str">
        <f t="shared" ref="L17:L23" si="0">IF(J17="","",IF(K17="","",(VLOOKUP(K17,$AH$23:$AI$30,2,FALSE)*J17)))</f>
        <v/>
      </c>
      <c r="M17" s="313"/>
      <c r="N17" s="70"/>
      <c r="O17" s="71"/>
      <c r="P17" s="69"/>
      <c r="Q17" s="71"/>
      <c r="R17" s="105" t="str">
        <f>IF(P17="","",IF(Q17="","",(VLOOKUP(Q17,$AH$23:$AI$30,2,FALSE)*P17)))</f>
        <v/>
      </c>
      <c r="S17" s="318"/>
      <c r="T17" s="72"/>
      <c r="U17" s="71"/>
      <c r="V17" s="69"/>
      <c r="W17" s="71"/>
      <c r="X17" s="105" t="str">
        <f t="shared" ref="X17:X32" si="1">IF(V17="","",IF(W17="","",(VLOOKUP(W17,$AH$23:$AI$30,2,FALSE)*V17)))</f>
        <v/>
      </c>
      <c r="Y17" s="23"/>
      <c r="Z17" s="21"/>
      <c r="AA17" s="88"/>
      <c r="AB17" s="130" t="s">
        <v>12</v>
      </c>
      <c r="AC17" s="131" t="s">
        <v>76</v>
      </c>
      <c r="AD17" s="132"/>
      <c r="AE17" s="128"/>
      <c r="AF17" s="34"/>
      <c r="AG17" s="50"/>
      <c r="AH17" s="10"/>
      <c r="AI17" s="50" t="s">
        <v>16</v>
      </c>
      <c r="AJ17" s="16" t="s">
        <v>21</v>
      </c>
      <c r="AK17" s="11">
        <v>202</v>
      </c>
      <c r="AL17" s="95">
        <v>3</v>
      </c>
    </row>
    <row r="18" spans="2:48" ht="23.25" customHeight="1" thickBot="1" x14ac:dyDescent="0.4">
      <c r="B18" s="21"/>
      <c r="D18" s="329" t="s">
        <v>98</v>
      </c>
      <c r="E18" s="330"/>
      <c r="F18" s="330"/>
      <c r="G18" s="330"/>
      <c r="H18" s="115" t="s">
        <v>16</v>
      </c>
      <c r="I18" s="148">
        <v>101</v>
      </c>
      <c r="J18" s="69"/>
      <c r="K18" s="148"/>
      <c r="L18" s="147" t="str">
        <f t="shared" si="0"/>
        <v/>
      </c>
      <c r="M18" s="313"/>
      <c r="N18" s="70"/>
      <c r="O18" s="71"/>
      <c r="P18" s="69"/>
      <c r="Q18" s="71"/>
      <c r="R18" s="105" t="str">
        <f t="shared" ref="R18:R32" si="2">IF(P18="","",IF(Q18="","",(VLOOKUP(Q18,$AH$23:$AI$30,2,FALSE)*P18)))</f>
        <v/>
      </c>
      <c r="S18" s="318"/>
      <c r="T18" s="72"/>
      <c r="U18" s="71"/>
      <c r="V18" s="69"/>
      <c r="W18" s="71"/>
      <c r="X18" s="105" t="str">
        <f t="shared" si="1"/>
        <v/>
      </c>
      <c r="Y18" s="23"/>
      <c r="Z18" s="21"/>
      <c r="AA18" s="88"/>
      <c r="AB18" s="130" t="s">
        <v>13</v>
      </c>
      <c r="AC18" s="131" t="s">
        <v>34</v>
      </c>
      <c r="AD18" s="132"/>
      <c r="AE18" s="128"/>
      <c r="AF18" s="34"/>
      <c r="AG18" s="96"/>
      <c r="AH18" s="53"/>
      <c r="AI18" s="54" t="s">
        <v>68</v>
      </c>
      <c r="AJ18" s="55" t="s">
        <v>55</v>
      </c>
      <c r="AK18" s="97"/>
      <c r="AL18" s="98">
        <v>4</v>
      </c>
    </row>
    <row r="19" spans="2:48" ht="23.25" customHeight="1" x14ac:dyDescent="0.35">
      <c r="B19" s="21"/>
      <c r="D19" s="329"/>
      <c r="E19" s="330"/>
      <c r="F19" s="330"/>
      <c r="G19" s="330"/>
      <c r="H19" s="115" t="s">
        <v>16</v>
      </c>
      <c r="I19" s="148">
        <v>102</v>
      </c>
      <c r="J19" s="69"/>
      <c r="K19" s="148"/>
      <c r="L19" s="147" t="str">
        <f t="shared" si="0"/>
        <v/>
      </c>
      <c r="M19" s="313"/>
      <c r="N19" s="70"/>
      <c r="O19" s="71"/>
      <c r="P19" s="69"/>
      <c r="Q19" s="71"/>
      <c r="R19" s="105" t="str">
        <f t="shared" si="2"/>
        <v/>
      </c>
      <c r="S19" s="318"/>
      <c r="T19" s="72"/>
      <c r="U19" s="71"/>
      <c r="V19" s="69"/>
      <c r="W19" s="71"/>
      <c r="X19" s="105" t="str">
        <f t="shared" si="1"/>
        <v/>
      </c>
      <c r="Y19" s="23"/>
      <c r="Z19" s="21"/>
      <c r="AA19" s="88"/>
      <c r="AB19" s="133" t="s">
        <v>14</v>
      </c>
      <c r="AC19" s="134" t="s">
        <v>77</v>
      </c>
      <c r="AD19" s="135"/>
      <c r="AE19" s="128"/>
      <c r="AF19" s="34"/>
      <c r="AG19" s="99"/>
      <c r="AH19" s="10"/>
      <c r="AI19" s="19"/>
      <c r="AJ19" s="10"/>
      <c r="AK19" s="19"/>
      <c r="AL19" s="99" t="str">
        <f>IF(I28=300,"(3)","")</f>
        <v/>
      </c>
    </row>
    <row r="20" spans="2:48" ht="23.25" customHeight="1" thickBot="1" x14ac:dyDescent="0.4">
      <c r="B20" s="21"/>
      <c r="D20" s="229" t="s">
        <v>108</v>
      </c>
      <c r="E20" s="230"/>
      <c r="F20" s="230"/>
      <c r="G20" s="230"/>
      <c r="H20" s="149"/>
      <c r="I20" s="149"/>
      <c r="J20" s="69"/>
      <c r="K20" s="148"/>
      <c r="L20" s="147" t="str">
        <f t="shared" si="0"/>
        <v/>
      </c>
      <c r="M20" s="313"/>
      <c r="N20" s="70"/>
      <c r="O20" s="71"/>
      <c r="P20" s="69"/>
      <c r="Q20" s="71"/>
      <c r="R20" s="105" t="str">
        <f t="shared" si="2"/>
        <v/>
      </c>
      <c r="S20" s="318"/>
      <c r="T20" s="72"/>
      <c r="U20" s="71"/>
      <c r="V20" s="69"/>
      <c r="W20" s="71"/>
      <c r="X20" s="105" t="str">
        <f t="shared" si="1"/>
        <v/>
      </c>
      <c r="Y20" s="23"/>
      <c r="Z20" s="21"/>
      <c r="AA20" s="88"/>
      <c r="AF20" s="34"/>
      <c r="AG20" s="19"/>
      <c r="AH20" s="19"/>
      <c r="AI20" s="19"/>
      <c r="AJ20" s="19"/>
      <c r="AK20" s="19"/>
      <c r="AL20" s="99"/>
    </row>
    <row r="21" spans="2:48" ht="23.25" customHeight="1" thickBot="1" x14ac:dyDescent="0.35">
      <c r="B21" s="21"/>
      <c r="D21" s="234" t="s">
        <v>111</v>
      </c>
      <c r="E21" s="235"/>
      <c r="F21" s="235"/>
      <c r="G21" s="235"/>
      <c r="H21" s="149" t="s">
        <v>17</v>
      </c>
      <c r="I21" s="149"/>
      <c r="J21" s="69"/>
      <c r="K21" s="148"/>
      <c r="L21" s="147" t="str">
        <f t="shared" si="0"/>
        <v/>
      </c>
      <c r="M21" s="313"/>
      <c r="N21" s="70"/>
      <c r="O21" s="71"/>
      <c r="P21" s="69"/>
      <c r="Q21" s="71"/>
      <c r="R21" s="105" t="str">
        <f t="shared" si="2"/>
        <v/>
      </c>
      <c r="S21" s="318"/>
      <c r="T21" s="72"/>
      <c r="U21" s="71"/>
      <c r="V21" s="69"/>
      <c r="W21" s="71"/>
      <c r="X21" s="105" t="str">
        <f t="shared" si="1"/>
        <v/>
      </c>
      <c r="Y21" s="23"/>
      <c r="Z21" s="21"/>
      <c r="AA21" s="88"/>
      <c r="AB21" s="303" t="s">
        <v>78</v>
      </c>
      <c r="AC21" s="304"/>
      <c r="AD21" s="304"/>
      <c r="AE21" s="305"/>
      <c r="AG21" s="38" t="s">
        <v>28</v>
      </c>
      <c r="AH21" s="39" t="s">
        <v>29</v>
      </c>
      <c r="AI21" s="39"/>
      <c r="AJ21" s="40" t="s">
        <v>30</v>
      </c>
      <c r="AK21" s="40" t="s">
        <v>31</v>
      </c>
      <c r="AL21" s="41" t="s">
        <v>32</v>
      </c>
    </row>
    <row r="22" spans="2:48" ht="23.25" customHeight="1" thickTop="1" thickBot="1" x14ac:dyDescent="0.4">
      <c r="B22" s="21"/>
      <c r="D22" s="234"/>
      <c r="E22" s="235"/>
      <c r="F22" s="235"/>
      <c r="G22" s="235"/>
      <c r="H22" s="149" t="s">
        <v>17</v>
      </c>
      <c r="I22" s="149"/>
      <c r="J22" s="69"/>
      <c r="K22" s="148"/>
      <c r="L22" s="147" t="str">
        <f t="shared" si="0"/>
        <v/>
      </c>
      <c r="M22" s="313"/>
      <c r="N22" s="70"/>
      <c r="O22" s="71"/>
      <c r="P22" s="69"/>
      <c r="Q22" s="71"/>
      <c r="R22" s="105" t="str">
        <f t="shared" si="2"/>
        <v/>
      </c>
      <c r="S22" s="318"/>
      <c r="T22" s="72"/>
      <c r="U22" s="71"/>
      <c r="V22" s="69"/>
      <c r="W22" s="71"/>
      <c r="X22" s="105" t="str">
        <f t="shared" si="1"/>
        <v/>
      </c>
      <c r="Y22" s="23"/>
      <c r="Z22" s="21"/>
      <c r="AA22" s="88"/>
      <c r="AB22" s="291" t="s">
        <v>79</v>
      </c>
      <c r="AC22" s="292"/>
      <c r="AD22" s="292"/>
      <c r="AE22" s="293"/>
      <c r="AG22" s="12" t="s">
        <v>33</v>
      </c>
      <c r="AH22" s="13" t="s">
        <v>34</v>
      </c>
      <c r="AI22" s="13" t="s">
        <v>35</v>
      </c>
      <c r="AJ22" s="102" t="s">
        <v>94</v>
      </c>
      <c r="AK22" s="14" t="s">
        <v>5</v>
      </c>
      <c r="AL22" s="15" t="s">
        <v>37</v>
      </c>
    </row>
    <row r="23" spans="2:48" ht="25.75" customHeight="1" thickTop="1" thickBot="1" x14ac:dyDescent="0.4">
      <c r="B23" s="21"/>
      <c r="D23" s="234" t="s">
        <v>100</v>
      </c>
      <c r="E23" s="235"/>
      <c r="F23" s="235"/>
      <c r="G23" s="235"/>
      <c r="H23" s="149" t="s">
        <v>18</v>
      </c>
      <c r="I23" s="149"/>
      <c r="J23" s="69"/>
      <c r="K23" s="148"/>
      <c r="L23" s="147" t="str">
        <f t="shared" si="0"/>
        <v/>
      </c>
      <c r="M23" s="313"/>
      <c r="N23" s="70"/>
      <c r="O23" s="71"/>
      <c r="P23" s="69"/>
      <c r="Q23" s="71"/>
      <c r="R23" s="105" t="str">
        <f t="shared" si="2"/>
        <v/>
      </c>
      <c r="S23" s="318"/>
      <c r="T23" s="72"/>
      <c r="U23" s="71"/>
      <c r="V23" s="69"/>
      <c r="W23" s="71"/>
      <c r="X23" s="105" t="str">
        <f t="shared" si="1"/>
        <v/>
      </c>
      <c r="Y23" s="23"/>
      <c r="Z23" s="21"/>
      <c r="AA23" s="88"/>
      <c r="AB23" s="294"/>
      <c r="AC23" s="295"/>
      <c r="AD23" s="295"/>
      <c r="AE23" s="296"/>
      <c r="AG23" s="12" t="s">
        <v>38</v>
      </c>
      <c r="AH23" s="13" t="s">
        <v>39</v>
      </c>
      <c r="AI23" s="13">
        <v>4</v>
      </c>
      <c r="AJ23" s="102" t="s">
        <v>93</v>
      </c>
      <c r="AK23" s="14" t="s">
        <v>41</v>
      </c>
      <c r="AL23" s="15" t="s">
        <v>42</v>
      </c>
    </row>
    <row r="24" spans="2:48" ht="24" customHeight="1" thickTop="1" thickBot="1" x14ac:dyDescent="0.35">
      <c r="B24" s="21"/>
      <c r="D24" s="234" t="s">
        <v>107</v>
      </c>
      <c r="E24" s="235"/>
      <c r="F24" s="235"/>
      <c r="G24" s="235"/>
      <c r="H24" s="432"/>
      <c r="I24" s="432"/>
      <c r="J24" s="432"/>
      <c r="K24" s="434"/>
      <c r="L24" s="433" t="str">
        <f>IF(I24="","",IF(K24:K25="","",(VLOOKUP(K24:K25,$AH$23:$AI$30,2,FALSE)*I24)))</f>
        <v/>
      </c>
      <c r="M24" s="313"/>
      <c r="N24" s="70"/>
      <c r="O24" s="71"/>
      <c r="P24" s="69"/>
      <c r="Q24" s="71"/>
      <c r="R24" s="105" t="str">
        <f t="shared" si="2"/>
        <v/>
      </c>
      <c r="S24" s="318"/>
      <c r="T24" s="72"/>
      <c r="U24" s="71"/>
      <c r="V24" s="69"/>
      <c r="W24" s="71"/>
      <c r="X24" s="105" t="str">
        <f t="shared" si="1"/>
        <v/>
      </c>
      <c r="Y24" s="23"/>
      <c r="Z24" s="21"/>
      <c r="AA24" s="88"/>
      <c r="AB24" s="136" t="s">
        <v>76</v>
      </c>
      <c r="AC24" s="137" t="s">
        <v>80</v>
      </c>
      <c r="AD24" s="297" t="s">
        <v>81</v>
      </c>
      <c r="AE24" s="298"/>
      <c r="AG24" s="12"/>
      <c r="AH24" s="13" t="s">
        <v>43</v>
      </c>
      <c r="AI24" s="13">
        <v>3</v>
      </c>
      <c r="AJ24" s="90" t="s">
        <v>36</v>
      </c>
      <c r="AK24" s="14" t="s">
        <v>44</v>
      </c>
      <c r="AL24" s="15" t="s">
        <v>45</v>
      </c>
    </row>
    <row r="25" spans="2:48" ht="22.75" customHeight="1" thickTop="1" thickBot="1" x14ac:dyDescent="0.35">
      <c r="B25" s="21"/>
      <c r="D25" s="234"/>
      <c r="E25" s="235"/>
      <c r="F25" s="235"/>
      <c r="G25" s="235"/>
      <c r="H25" s="432"/>
      <c r="I25" s="432"/>
      <c r="J25" s="432"/>
      <c r="K25" s="434"/>
      <c r="L25" s="433"/>
      <c r="M25" s="313"/>
      <c r="N25" s="70"/>
      <c r="O25" s="71"/>
      <c r="P25" s="69"/>
      <c r="Q25" s="71"/>
      <c r="R25" s="105" t="str">
        <f t="shared" si="2"/>
        <v/>
      </c>
      <c r="S25" s="318"/>
      <c r="T25" s="72"/>
      <c r="U25" s="71"/>
      <c r="V25" s="69"/>
      <c r="W25" s="71"/>
      <c r="X25" s="105" t="str">
        <f t="shared" si="1"/>
        <v/>
      </c>
      <c r="Y25" s="23"/>
      <c r="Z25" s="21"/>
      <c r="AA25" s="88"/>
      <c r="AB25" s="136">
        <v>4</v>
      </c>
      <c r="AC25" s="137" t="s">
        <v>80</v>
      </c>
      <c r="AD25" s="138" t="s">
        <v>39</v>
      </c>
      <c r="AE25" s="139"/>
      <c r="AG25" s="12"/>
      <c r="AH25" s="13" t="s">
        <v>46</v>
      </c>
      <c r="AI25" s="13">
        <v>2</v>
      </c>
      <c r="AJ25" s="90" t="s">
        <v>40</v>
      </c>
      <c r="AK25" s="14"/>
      <c r="AL25" s="15" t="s">
        <v>48</v>
      </c>
    </row>
    <row r="26" spans="2:48" ht="23.25" customHeight="1" thickTop="1" thickBot="1" x14ac:dyDescent="0.35">
      <c r="B26" s="21"/>
      <c r="D26" s="420" t="s">
        <v>69</v>
      </c>
      <c r="E26" s="421"/>
      <c r="F26" s="424" t="s">
        <v>123</v>
      </c>
      <c r="G26" s="425"/>
      <c r="H26" s="149"/>
      <c r="I26" s="148"/>
      <c r="J26" s="148"/>
      <c r="K26" s="148"/>
      <c r="L26" s="147" t="str">
        <f>IF(J26="","",IF(K26="","",(VLOOKUP(K26,$AH$23:$AI$30,2,FALSE)*J26)))</f>
        <v/>
      </c>
      <c r="M26" s="313"/>
      <c r="N26" s="72"/>
      <c r="O26" s="71"/>
      <c r="P26" s="69"/>
      <c r="Q26" s="71"/>
      <c r="R26" s="105" t="str">
        <f t="shared" si="2"/>
        <v/>
      </c>
      <c r="S26" s="318"/>
      <c r="T26" s="72"/>
      <c r="U26" s="71"/>
      <c r="V26" s="69"/>
      <c r="W26" s="71"/>
      <c r="X26" s="105" t="str">
        <f t="shared" si="1"/>
        <v/>
      </c>
      <c r="Y26" s="23"/>
      <c r="Z26" s="21"/>
      <c r="AA26" s="88"/>
      <c r="AB26" s="136">
        <v>3</v>
      </c>
      <c r="AC26" s="137" t="s">
        <v>80</v>
      </c>
      <c r="AD26" s="138" t="s">
        <v>43</v>
      </c>
      <c r="AE26" s="139"/>
      <c r="AG26" s="12"/>
      <c r="AH26" s="13" t="s">
        <v>50</v>
      </c>
      <c r="AI26" s="13">
        <v>1</v>
      </c>
      <c r="AJ26" s="91" t="s">
        <v>2</v>
      </c>
      <c r="AK26" s="14"/>
      <c r="AL26" s="15"/>
    </row>
    <row r="27" spans="2:48" ht="23.25" customHeight="1" thickTop="1" thickBot="1" x14ac:dyDescent="0.4">
      <c r="B27" s="21"/>
      <c r="D27" s="422"/>
      <c r="E27" s="423"/>
      <c r="F27" s="426"/>
      <c r="G27" s="427"/>
      <c r="H27" s="148"/>
      <c r="I27" s="148"/>
      <c r="J27" s="148"/>
      <c r="K27" s="148"/>
      <c r="L27" s="147" t="str">
        <f t="shared" ref="L27:L33" si="3">IF(J27="","",IF(K27="","",(VLOOKUP(K27,$AH$23:$AI$30,2,FALSE)*J27)))</f>
        <v/>
      </c>
      <c r="M27" s="313"/>
      <c r="N27" s="72"/>
      <c r="O27" s="71"/>
      <c r="P27" s="69"/>
      <c r="Q27" s="71"/>
      <c r="R27" s="105" t="str">
        <f t="shared" si="2"/>
        <v/>
      </c>
      <c r="S27" s="318"/>
      <c r="T27" s="72"/>
      <c r="U27" s="71"/>
      <c r="V27" s="69"/>
      <c r="W27" s="71"/>
      <c r="X27" s="105" t="str">
        <f t="shared" si="1"/>
        <v/>
      </c>
      <c r="Y27" s="23"/>
      <c r="Z27" s="21"/>
      <c r="AA27" s="88"/>
      <c r="AB27" s="136">
        <v>2</v>
      </c>
      <c r="AC27" s="137" t="s">
        <v>80</v>
      </c>
      <c r="AD27" s="138" t="s">
        <v>46</v>
      </c>
      <c r="AE27" s="139"/>
      <c r="AG27" s="12"/>
      <c r="AH27" s="13" t="s">
        <v>53</v>
      </c>
      <c r="AI27" s="13">
        <v>0</v>
      </c>
      <c r="AJ27" s="91" t="s">
        <v>47</v>
      </c>
      <c r="AK27" s="100"/>
      <c r="AL27" s="42">
        <v>2020</v>
      </c>
    </row>
    <row r="28" spans="2:48" ht="23.25" customHeight="1" thickTop="1" thickBot="1" x14ac:dyDescent="0.4">
      <c r="B28" s="21"/>
      <c r="D28" s="229" t="s">
        <v>122</v>
      </c>
      <c r="E28" s="230"/>
      <c r="F28" s="230"/>
      <c r="G28" s="230"/>
      <c r="H28" s="148"/>
      <c r="I28" s="148"/>
      <c r="J28" s="148"/>
      <c r="K28" s="148"/>
      <c r="L28" s="147" t="str">
        <f t="shared" si="3"/>
        <v/>
      </c>
      <c r="M28" s="313"/>
      <c r="N28" s="72"/>
      <c r="O28" s="71"/>
      <c r="P28" s="69"/>
      <c r="Q28" s="71"/>
      <c r="R28" s="105" t="str">
        <f t="shared" si="2"/>
        <v/>
      </c>
      <c r="S28" s="318"/>
      <c r="T28" s="72"/>
      <c r="U28" s="71"/>
      <c r="V28" s="69"/>
      <c r="W28" s="71"/>
      <c r="X28" s="105" t="str">
        <f t="shared" si="1"/>
        <v/>
      </c>
      <c r="Y28" s="23"/>
      <c r="Z28" s="21"/>
      <c r="AA28" s="88"/>
      <c r="AB28" s="136">
        <v>1</v>
      </c>
      <c r="AC28" s="137" t="s">
        <v>80</v>
      </c>
      <c r="AD28" s="138" t="s">
        <v>50</v>
      </c>
      <c r="AE28" s="140"/>
      <c r="AG28" s="101">
        <f>SUMIF(J16:J33,"&gt;=1",J16:J33)</f>
        <v>0</v>
      </c>
      <c r="AH28" s="13" t="s">
        <v>54</v>
      </c>
      <c r="AI28" s="13">
        <v>0</v>
      </c>
      <c r="AJ28" s="91" t="s">
        <v>51</v>
      </c>
      <c r="AK28" s="100"/>
      <c r="AL28" s="43">
        <v>2021</v>
      </c>
      <c r="AP28" s="34"/>
      <c r="AQ28" s="34"/>
      <c r="AR28" s="34"/>
      <c r="AS28" s="34"/>
      <c r="AT28" s="34"/>
      <c r="AU28" s="34"/>
      <c r="AV28" s="34"/>
    </row>
    <row r="29" spans="2:48" ht="28.25" customHeight="1" thickTop="1" thickBot="1" x14ac:dyDescent="0.4">
      <c r="B29" s="21"/>
      <c r="D29" s="229" t="s">
        <v>110</v>
      </c>
      <c r="E29" s="230"/>
      <c r="F29" s="230"/>
      <c r="G29" s="230"/>
      <c r="H29" s="148"/>
      <c r="I29" s="148"/>
      <c r="J29" s="148"/>
      <c r="K29" s="148"/>
      <c r="L29" s="147" t="str">
        <f t="shared" si="3"/>
        <v/>
      </c>
      <c r="M29" s="313"/>
      <c r="N29" s="72"/>
      <c r="O29" s="71"/>
      <c r="P29" s="69"/>
      <c r="Q29" s="71"/>
      <c r="R29" s="105" t="str">
        <f t="shared" si="2"/>
        <v/>
      </c>
      <c r="S29" s="318"/>
      <c r="T29" s="72"/>
      <c r="U29" s="71"/>
      <c r="V29" s="69"/>
      <c r="W29" s="71"/>
      <c r="X29" s="105" t="str">
        <f t="shared" si="1"/>
        <v/>
      </c>
      <c r="Y29" s="23"/>
      <c r="Z29" s="21"/>
      <c r="AA29" s="88"/>
      <c r="AB29" s="136">
        <v>0</v>
      </c>
      <c r="AC29" s="137" t="s">
        <v>80</v>
      </c>
      <c r="AD29" s="138" t="s">
        <v>53</v>
      </c>
      <c r="AE29" s="141"/>
      <c r="AG29" s="101">
        <f>SUMIF(P17:P32,"&gt;=1",P17:P32)</f>
        <v>0</v>
      </c>
      <c r="AH29" s="13" t="s">
        <v>56</v>
      </c>
      <c r="AI29" s="13">
        <v>0</v>
      </c>
      <c r="AJ29" s="100"/>
      <c r="AK29" s="100"/>
      <c r="AL29" s="43">
        <v>2022</v>
      </c>
      <c r="AP29" s="34"/>
      <c r="AQ29" s="34"/>
      <c r="AR29" s="34"/>
      <c r="AS29" s="34"/>
      <c r="AT29" s="34"/>
      <c r="AU29" s="34"/>
      <c r="AV29" s="34"/>
    </row>
    <row r="30" spans="2:48" ht="32.4" customHeight="1" thickTop="1" thickBot="1" x14ac:dyDescent="0.4">
      <c r="B30" s="21"/>
      <c r="D30" s="229" t="s">
        <v>106</v>
      </c>
      <c r="E30" s="230"/>
      <c r="F30" s="230"/>
      <c r="G30" s="230"/>
      <c r="H30" s="148"/>
      <c r="I30" s="148"/>
      <c r="J30" s="148"/>
      <c r="K30" s="148"/>
      <c r="L30" s="147" t="str">
        <f t="shared" si="3"/>
        <v/>
      </c>
      <c r="M30" s="313"/>
      <c r="N30" s="72"/>
      <c r="O30" s="71"/>
      <c r="P30" s="69"/>
      <c r="Q30" s="71"/>
      <c r="R30" s="105" t="str">
        <f t="shared" si="2"/>
        <v/>
      </c>
      <c r="S30" s="318"/>
      <c r="T30" s="72"/>
      <c r="U30" s="71"/>
      <c r="V30" s="69"/>
      <c r="W30" s="71"/>
      <c r="X30" s="105" t="str">
        <f t="shared" si="1"/>
        <v/>
      </c>
      <c r="Y30" s="23"/>
      <c r="Z30" s="21"/>
      <c r="AA30" s="88"/>
      <c r="AB30" s="142" t="s">
        <v>82</v>
      </c>
      <c r="AC30" s="143"/>
      <c r="AD30" s="144" t="s">
        <v>99</v>
      </c>
      <c r="AE30" s="145"/>
      <c r="AG30" s="101">
        <f>SUMIF(V16:V32,"&gt;=1",V16:V32)</f>
        <v>0</v>
      </c>
      <c r="AH30" s="13" t="s">
        <v>57</v>
      </c>
      <c r="AI30" s="13">
        <v>9</v>
      </c>
      <c r="AJ30" s="100"/>
      <c r="AK30" s="100"/>
      <c r="AL30" s="44">
        <v>2023</v>
      </c>
      <c r="AP30" s="34"/>
      <c r="AQ30" s="155"/>
      <c r="AR30" s="155"/>
      <c r="AS30" s="156"/>
      <c r="AT30" s="156"/>
      <c r="AU30" s="34"/>
      <c r="AV30" s="34"/>
    </row>
    <row r="31" spans="2:48" ht="27" customHeight="1" thickTop="1" thickBot="1" x14ac:dyDescent="0.4">
      <c r="B31" s="21"/>
      <c r="D31" s="428"/>
      <c r="E31" s="429"/>
      <c r="F31" s="429"/>
      <c r="G31" s="429"/>
      <c r="H31" s="148"/>
      <c r="I31" s="148"/>
      <c r="J31" s="148"/>
      <c r="K31" s="148"/>
      <c r="L31" s="147" t="str">
        <f t="shared" si="3"/>
        <v/>
      </c>
      <c r="M31" s="313"/>
      <c r="N31" s="72"/>
      <c r="O31" s="71"/>
      <c r="P31" s="69"/>
      <c r="Q31" s="71"/>
      <c r="R31" s="105" t="str">
        <f t="shared" si="2"/>
        <v/>
      </c>
      <c r="S31" s="318"/>
      <c r="T31" s="72"/>
      <c r="U31" s="71"/>
      <c r="V31" s="69"/>
      <c r="W31" s="71"/>
      <c r="X31" s="105" t="str">
        <f t="shared" si="1"/>
        <v/>
      </c>
      <c r="Y31" s="23"/>
      <c r="Z31" s="21"/>
      <c r="AA31" s="88"/>
      <c r="AB31" s="285" t="s">
        <v>83</v>
      </c>
      <c r="AC31" s="286"/>
      <c r="AD31" s="286"/>
      <c r="AE31" s="287"/>
      <c r="AG31" s="96">
        <f>SUM(AG28:AG30)</f>
        <v>0</v>
      </c>
      <c r="AH31" s="17"/>
      <c r="AI31" s="17"/>
      <c r="AJ31" s="17"/>
      <c r="AK31" s="17"/>
      <c r="AL31" s="18"/>
      <c r="AP31" s="34"/>
      <c r="AQ31" s="34"/>
      <c r="AR31" s="34"/>
      <c r="AS31" s="34"/>
      <c r="AT31" s="34"/>
      <c r="AU31" s="34"/>
      <c r="AV31" s="34"/>
    </row>
    <row r="32" spans="2:48" ht="22.75" customHeight="1" x14ac:dyDescent="0.3">
      <c r="B32" s="21"/>
      <c r="D32" s="430"/>
      <c r="E32" s="431"/>
      <c r="F32" s="431"/>
      <c r="G32" s="431"/>
      <c r="H32" s="148"/>
      <c r="I32" s="148"/>
      <c r="J32" s="148"/>
      <c r="K32" s="148"/>
      <c r="L32" s="147" t="str">
        <f t="shared" si="3"/>
        <v/>
      </c>
      <c r="M32" s="313"/>
      <c r="N32" s="72"/>
      <c r="O32" s="71"/>
      <c r="P32" s="69"/>
      <c r="Q32" s="71"/>
      <c r="R32" s="105" t="str">
        <f t="shared" si="2"/>
        <v/>
      </c>
      <c r="S32" s="318"/>
      <c r="T32" s="72"/>
      <c r="U32" s="71"/>
      <c r="V32" s="69"/>
      <c r="W32" s="71"/>
      <c r="X32" s="105" t="str">
        <f t="shared" si="1"/>
        <v/>
      </c>
      <c r="Y32" s="23"/>
      <c r="Z32" s="21"/>
      <c r="AA32" s="88"/>
      <c r="AB32" s="285"/>
      <c r="AC32" s="286"/>
      <c r="AD32" s="286"/>
      <c r="AE32" s="287"/>
    </row>
    <row r="33" spans="2:31" ht="24.65" customHeight="1" thickBot="1" x14ac:dyDescent="0.35">
      <c r="B33" s="21"/>
      <c r="D33" s="409" t="s">
        <v>23</v>
      </c>
      <c r="E33" s="410"/>
      <c r="F33" s="410"/>
      <c r="G33" s="410"/>
      <c r="H33" s="148"/>
      <c r="I33" s="148"/>
      <c r="J33" s="148"/>
      <c r="K33" s="148"/>
      <c r="L33" s="147" t="str">
        <f t="shared" si="3"/>
        <v/>
      </c>
      <c r="M33" s="313"/>
      <c r="N33" s="72"/>
      <c r="O33" s="71"/>
      <c r="P33" s="69"/>
      <c r="Q33" s="71"/>
      <c r="R33" s="105" t="str">
        <f t="shared" ref="R33:R34" si="4">IF(P33="","",IF(Q33="","",(VLOOKUP(Q33,$AH$23:$AI$30,2,FALSE)*P33)))</f>
        <v/>
      </c>
      <c r="S33" s="318"/>
      <c r="T33" s="72"/>
      <c r="U33" s="71"/>
      <c r="V33" s="69"/>
      <c r="W33" s="71"/>
      <c r="X33" s="105" t="str">
        <f t="shared" ref="X33:X34" si="5">IF(V33="","",IF(W33="","",(VLOOKUP(W33,$AH$23:$AI$30,2,FALSE)*V33)))</f>
        <v/>
      </c>
      <c r="Y33" s="23"/>
      <c r="Z33" s="21"/>
      <c r="AA33" s="88"/>
      <c r="AB33" s="288"/>
      <c r="AC33" s="289"/>
      <c r="AD33" s="289"/>
      <c r="AE33" s="290"/>
    </row>
    <row r="34" spans="2:31" ht="23.25" customHeight="1" thickBot="1" x14ac:dyDescent="0.35">
      <c r="B34" s="21"/>
      <c r="D34" s="411" t="s">
        <v>112</v>
      </c>
      <c r="E34" s="412"/>
      <c r="F34" s="412"/>
      <c r="G34" s="412"/>
      <c r="H34" s="412"/>
      <c r="I34" s="126"/>
      <c r="J34" s="127">
        <f>SUM(J16:J33)</f>
        <v>0</v>
      </c>
      <c r="K34" s="126"/>
      <c r="L34" s="117"/>
      <c r="M34" s="79"/>
      <c r="N34" s="72"/>
      <c r="O34" s="71"/>
      <c r="P34" s="69"/>
      <c r="Q34" s="71"/>
      <c r="R34" s="105" t="str">
        <f t="shared" si="4"/>
        <v/>
      </c>
      <c r="S34" s="80"/>
      <c r="T34" s="72"/>
      <c r="U34" s="71"/>
      <c r="V34" s="69"/>
      <c r="W34" s="71"/>
      <c r="X34" s="105" t="str">
        <f t="shared" si="5"/>
        <v/>
      </c>
      <c r="Y34" s="27"/>
      <c r="Z34" s="21"/>
      <c r="AA34" s="88"/>
      <c r="AB34" s="88"/>
      <c r="AC34" s="88"/>
    </row>
    <row r="35" spans="2:31" ht="23.25" customHeight="1" x14ac:dyDescent="0.3">
      <c r="B35" s="21"/>
      <c r="D35" s="27"/>
      <c r="E35" s="108"/>
      <c r="F35" s="108"/>
      <c r="G35" s="108"/>
      <c r="H35" s="109"/>
      <c r="I35" s="110"/>
      <c r="J35" s="111"/>
      <c r="K35" s="110"/>
      <c r="L35" s="30"/>
      <c r="M35" s="79"/>
      <c r="N35" s="72"/>
      <c r="O35" s="71"/>
      <c r="P35" s="69"/>
      <c r="Q35" s="71"/>
      <c r="R35" s="105" t="str">
        <f t="shared" ref="R35" si="6">IF(P35="","",IF(Q35="","",(VLOOKUP(Q35,$AH$23:$AI$30,2,FALSE)*P35)))</f>
        <v/>
      </c>
      <c r="S35" s="80"/>
      <c r="T35" s="72"/>
      <c r="U35" s="71"/>
      <c r="V35" s="69"/>
      <c r="W35" s="71"/>
      <c r="X35" s="105" t="str">
        <f t="shared" ref="X35" si="7">IF(V35="","",IF(W35="","",(VLOOKUP(W35,$AH$23:$AI$30,2,FALSE)*V35)))</f>
        <v/>
      </c>
      <c r="Y35" s="27"/>
      <c r="Z35" s="21"/>
      <c r="AA35" s="88"/>
      <c r="AB35" s="88"/>
      <c r="AC35" s="88"/>
    </row>
    <row r="36" spans="2:31" ht="23.4" customHeight="1" thickBot="1" x14ac:dyDescent="0.35">
      <c r="B36" s="21"/>
      <c r="D36" s="23"/>
      <c r="E36" s="103" t="s">
        <v>101</v>
      </c>
      <c r="F36" s="23"/>
      <c r="G36" s="23"/>
      <c r="H36" s="23"/>
      <c r="I36" s="23"/>
      <c r="J36" s="23"/>
      <c r="K36" s="23"/>
      <c r="L36" s="23"/>
      <c r="M36" s="73"/>
      <c r="N36" s="72"/>
      <c r="O36" s="71"/>
      <c r="P36" s="69"/>
      <c r="Q36" s="71"/>
      <c r="R36" s="105" t="str">
        <f t="shared" ref="R36:R37" si="8">IF(P36="","",IF(Q36="","",(VLOOKUP(Q36,$AH$23:$AI$30,2,FALSE)*P36)))</f>
        <v/>
      </c>
      <c r="S36" s="74"/>
      <c r="T36" s="72"/>
      <c r="U36" s="71"/>
      <c r="V36" s="69"/>
      <c r="W36" s="71"/>
      <c r="X36" s="105" t="str">
        <f t="shared" ref="X36:X37" si="9">IF(V36="","",IF(W36="","",(VLOOKUP(W36,$AH$23:$AI$30,2,FALSE)*V36)))</f>
        <v/>
      </c>
      <c r="Y36" s="23"/>
      <c r="Z36" s="21"/>
      <c r="AA36" s="88"/>
      <c r="AB36" s="88"/>
      <c r="AC36" s="88"/>
    </row>
    <row r="37" spans="2:31" ht="23.4" customHeight="1" x14ac:dyDescent="0.3">
      <c r="B37" s="21"/>
      <c r="D37" s="413"/>
      <c r="E37" s="414"/>
      <c r="F37" s="414"/>
      <c r="G37" s="414"/>
      <c r="H37" s="414"/>
      <c r="I37" s="414"/>
      <c r="J37" s="414"/>
      <c r="K37" s="414"/>
      <c r="L37" s="415"/>
      <c r="M37" s="73"/>
      <c r="N37" s="72"/>
      <c r="O37" s="71"/>
      <c r="P37" s="69"/>
      <c r="Q37" s="71"/>
      <c r="R37" s="105" t="str">
        <f t="shared" si="8"/>
        <v/>
      </c>
      <c r="S37" s="74"/>
      <c r="T37" s="72"/>
      <c r="U37" s="71"/>
      <c r="V37" s="69"/>
      <c r="W37" s="71"/>
      <c r="X37" s="105" t="str">
        <f t="shared" si="9"/>
        <v/>
      </c>
      <c r="Y37" s="23"/>
      <c r="Z37" s="21"/>
      <c r="AA37" s="88"/>
      <c r="AB37" s="88"/>
      <c r="AC37" s="88"/>
    </row>
    <row r="38" spans="2:31" ht="28.25" customHeight="1" x14ac:dyDescent="0.3">
      <c r="B38" s="21"/>
      <c r="D38" s="416"/>
      <c r="E38" s="250"/>
      <c r="F38" s="250"/>
      <c r="G38" s="250"/>
      <c r="H38" s="250"/>
      <c r="I38" s="250"/>
      <c r="J38" s="250"/>
      <c r="K38" s="250"/>
      <c r="L38" s="417"/>
      <c r="M38" s="73"/>
      <c r="N38" s="72"/>
      <c r="O38" s="71"/>
      <c r="P38" s="69"/>
      <c r="Q38" s="71"/>
      <c r="R38" s="105" t="str">
        <f t="shared" ref="R38:R39" si="10">IF(P38="","",IF(Q38="","",(VLOOKUP(Q38,$AH$23:$AI$30,2,FALSE)*P38)))</f>
        <v/>
      </c>
      <c r="S38" s="74"/>
      <c r="T38" s="72"/>
      <c r="U38" s="71"/>
      <c r="V38" s="69"/>
      <c r="W38" s="71"/>
      <c r="X38" s="105" t="str">
        <f t="shared" ref="X38:X39" si="11">IF(V38="","",IF(W38="","",(VLOOKUP(W38,$AH$23:$AI$30,2,FALSE)*V38)))</f>
        <v/>
      </c>
      <c r="Y38" s="23"/>
      <c r="Z38" s="21"/>
      <c r="AA38" s="88"/>
      <c r="AB38" s="88"/>
      <c r="AC38" s="88"/>
    </row>
    <row r="39" spans="2:31" ht="28.25" customHeight="1" x14ac:dyDescent="0.3">
      <c r="B39" s="21"/>
      <c r="D39" s="416"/>
      <c r="E39" s="250"/>
      <c r="F39" s="250"/>
      <c r="G39" s="250"/>
      <c r="H39" s="250"/>
      <c r="I39" s="250"/>
      <c r="J39" s="250"/>
      <c r="K39" s="250"/>
      <c r="L39" s="417"/>
      <c r="M39" s="73"/>
      <c r="N39" s="72"/>
      <c r="O39" s="71"/>
      <c r="P39" s="69"/>
      <c r="Q39" s="71"/>
      <c r="R39" s="105" t="str">
        <f t="shared" si="10"/>
        <v/>
      </c>
      <c r="S39" s="74"/>
      <c r="T39" s="72"/>
      <c r="U39" s="71"/>
      <c r="V39" s="69"/>
      <c r="W39" s="71"/>
      <c r="X39" s="105" t="str">
        <f t="shared" si="11"/>
        <v/>
      </c>
      <c r="Y39" s="23"/>
      <c r="Z39" s="21"/>
      <c r="AA39" s="88"/>
      <c r="AB39" s="88"/>
      <c r="AC39" s="88"/>
    </row>
    <row r="40" spans="2:31" ht="23.25" customHeight="1" thickBot="1" x14ac:dyDescent="0.35">
      <c r="B40" s="21"/>
      <c r="D40" s="418"/>
      <c r="E40" s="251"/>
      <c r="F40" s="251"/>
      <c r="G40" s="251"/>
      <c r="H40" s="251"/>
      <c r="I40" s="251"/>
      <c r="J40" s="251"/>
      <c r="K40" s="251"/>
      <c r="L40" s="419"/>
      <c r="N40" s="435" t="s">
        <v>72</v>
      </c>
      <c r="O40" s="280"/>
      <c r="P40" s="256">
        <f>SUMIF(P17:P39,"&gt;=1",P17:P39)</f>
        <v>0</v>
      </c>
      <c r="Q40" s="256">
        <f>SUM(R16:R39)</f>
        <v>0</v>
      </c>
      <c r="R40" s="258" t="e">
        <f>+Q40/P40</f>
        <v>#DIV/0!</v>
      </c>
      <c r="S40" s="74"/>
      <c r="T40" s="260" t="s">
        <v>71</v>
      </c>
      <c r="U40" s="261"/>
      <c r="V40" s="256">
        <f>SUM(J16:J34,P17:P39,V16:V39)</f>
        <v>0</v>
      </c>
      <c r="W40" s="256">
        <f>SUM(L16:L34,R17:R39,X16:X39)</f>
        <v>0</v>
      </c>
      <c r="X40" s="258" t="e">
        <f>+W40/V40</f>
        <v>#DIV/0!</v>
      </c>
      <c r="Y40" s="5"/>
      <c r="Z40" s="21"/>
      <c r="AA40" s="88"/>
      <c r="AB40" s="88"/>
      <c r="AC40" s="88"/>
    </row>
    <row r="41" spans="2:31" s="20" customFormat="1" ht="23.25" customHeight="1" thickBot="1" x14ac:dyDescent="0.35">
      <c r="B41" s="21"/>
      <c r="D41" s="27"/>
      <c r="E41" s="104"/>
      <c r="F41" s="104"/>
      <c r="G41" s="104"/>
      <c r="H41" s="104"/>
      <c r="I41" s="104"/>
      <c r="J41" s="104"/>
      <c r="K41" s="104"/>
      <c r="L41" s="104"/>
      <c r="M41" s="104"/>
      <c r="N41" s="281"/>
      <c r="O41" s="282"/>
      <c r="P41" s="257"/>
      <c r="Q41" s="257"/>
      <c r="R41" s="259"/>
      <c r="S41" s="74"/>
      <c r="T41" s="262"/>
      <c r="U41" s="263"/>
      <c r="V41" s="257"/>
      <c r="W41" s="257"/>
      <c r="X41" s="259"/>
      <c r="Y41" s="5"/>
      <c r="Z41" s="21"/>
      <c r="AA41" s="88"/>
      <c r="AB41" s="88"/>
      <c r="AC41" s="88"/>
    </row>
    <row r="42" spans="2:31" ht="18" customHeight="1" thickBot="1" x14ac:dyDescent="0.35">
      <c r="B42" s="21"/>
      <c r="D42" s="241" t="s">
        <v>60</v>
      </c>
      <c r="E42" s="242"/>
      <c r="F42" s="242"/>
      <c r="G42" s="242"/>
      <c r="H42" s="242"/>
      <c r="I42" s="242"/>
      <c r="J42" s="242"/>
      <c r="K42" s="242"/>
      <c r="L42" s="242"/>
      <c r="M42" s="242"/>
      <c r="N42" s="242"/>
      <c r="O42" s="242"/>
      <c r="P42" s="242"/>
      <c r="Q42" s="242"/>
      <c r="R42" s="242"/>
      <c r="S42" s="242"/>
      <c r="T42" s="242"/>
      <c r="U42" s="242"/>
      <c r="V42" s="242"/>
      <c r="W42" s="242"/>
      <c r="X42" s="243"/>
      <c r="Y42" s="5"/>
      <c r="Z42" s="21"/>
      <c r="AA42" s="88"/>
      <c r="AB42" s="88"/>
      <c r="AC42" s="88"/>
    </row>
    <row r="43" spans="2:31" ht="18" customHeight="1" x14ac:dyDescent="0.3">
      <c r="B43" s="21"/>
      <c r="D43" s="244" t="s">
        <v>91</v>
      </c>
      <c r="E43" s="245"/>
      <c r="F43" s="245"/>
      <c r="G43" s="245"/>
      <c r="H43" s="245"/>
      <c r="I43" s="264" t="s">
        <v>92</v>
      </c>
      <c r="J43" s="264"/>
      <c r="K43" s="264"/>
      <c r="L43" s="114"/>
      <c r="M43" s="23"/>
      <c r="N43" s="76"/>
      <c r="Y43" s="5"/>
      <c r="Z43" s="21"/>
      <c r="AA43" s="88"/>
      <c r="AB43" s="88"/>
      <c r="AC43" s="88"/>
    </row>
    <row r="44" spans="2:31" ht="18" customHeight="1" x14ac:dyDescent="0.3">
      <c r="B44" s="21"/>
      <c r="D44" s="237" t="s">
        <v>89</v>
      </c>
      <c r="E44" s="238"/>
      <c r="F44" s="238"/>
      <c r="G44" s="238"/>
      <c r="H44" s="238"/>
      <c r="I44" s="236" t="s">
        <v>90</v>
      </c>
      <c r="J44" s="236"/>
      <c r="K44" s="236"/>
      <c r="L44" s="112"/>
      <c r="M44" s="23"/>
      <c r="N44" s="33"/>
      <c r="Y44" s="26"/>
      <c r="Z44" s="21"/>
      <c r="AA44" s="88"/>
      <c r="AB44" s="88"/>
      <c r="AC44" s="88"/>
    </row>
    <row r="45" spans="2:31" ht="18" customHeight="1" x14ac:dyDescent="0.3">
      <c r="B45" s="21"/>
      <c r="D45" s="237" t="s">
        <v>87</v>
      </c>
      <c r="E45" s="238"/>
      <c r="F45" s="238"/>
      <c r="G45" s="238"/>
      <c r="H45" s="238"/>
      <c r="I45" s="236" t="s">
        <v>88</v>
      </c>
      <c r="J45" s="236"/>
      <c r="K45" s="236"/>
      <c r="L45" s="112"/>
      <c r="M45" s="23"/>
      <c r="N45" s="76"/>
      <c r="O45" s="252"/>
      <c r="P45" s="252"/>
      <c r="Q45" s="252"/>
      <c r="R45" s="252"/>
      <c r="S45" s="252"/>
      <c r="T45" s="252"/>
      <c r="U45" s="252"/>
      <c r="V45" s="254"/>
      <c r="W45" s="254"/>
      <c r="X45" s="254"/>
      <c r="Y45" s="5"/>
      <c r="Z45" s="21"/>
      <c r="AA45" s="88"/>
      <c r="AB45" s="88"/>
      <c r="AC45" s="88"/>
    </row>
    <row r="46" spans="2:31" ht="18" customHeight="1" thickBot="1" x14ac:dyDescent="0.35">
      <c r="B46" s="21"/>
      <c r="D46" s="237" t="s">
        <v>84</v>
      </c>
      <c r="E46" s="238"/>
      <c r="F46" s="238"/>
      <c r="G46" s="238"/>
      <c r="H46" s="238"/>
      <c r="I46" s="236" t="s">
        <v>85</v>
      </c>
      <c r="J46" s="236"/>
      <c r="K46" s="236"/>
      <c r="L46" s="112"/>
      <c r="M46" s="23"/>
      <c r="N46" s="76"/>
      <c r="O46" s="253"/>
      <c r="P46" s="253"/>
      <c r="Q46" s="253"/>
      <c r="R46" s="253"/>
      <c r="S46" s="253"/>
      <c r="T46" s="253"/>
      <c r="U46" s="253"/>
      <c r="V46" s="255"/>
      <c r="W46" s="255"/>
      <c r="X46" s="255"/>
      <c r="Y46" s="5"/>
      <c r="Z46" s="21"/>
      <c r="AA46" s="88"/>
      <c r="AB46" s="88"/>
      <c r="AC46" s="88"/>
    </row>
    <row r="47" spans="2:31" ht="18" customHeight="1" x14ac:dyDescent="0.3">
      <c r="B47" s="21"/>
      <c r="D47" s="237" t="s">
        <v>86</v>
      </c>
      <c r="E47" s="238"/>
      <c r="F47" s="238"/>
      <c r="G47" s="238"/>
      <c r="H47" s="238"/>
      <c r="I47" s="239" t="s">
        <v>105</v>
      </c>
      <c r="J47" s="239"/>
      <c r="K47" s="239"/>
      <c r="L47" s="112"/>
      <c r="M47" s="23"/>
      <c r="O47" s="240" t="s">
        <v>62</v>
      </c>
      <c r="P47" s="240"/>
      <c r="Q47" s="240"/>
      <c r="R47" s="240"/>
      <c r="S47" s="240"/>
      <c r="T47" s="240"/>
      <c r="U47" s="240"/>
      <c r="V47" s="118" t="s">
        <v>65</v>
      </c>
      <c r="W47" s="118"/>
      <c r="X47" s="118"/>
      <c r="Y47" s="26"/>
      <c r="Z47" s="21"/>
      <c r="AA47" s="88"/>
      <c r="AB47" s="88"/>
      <c r="AC47" s="88"/>
    </row>
    <row r="48" spans="2:31" ht="18" customHeight="1" x14ac:dyDescent="0.3">
      <c r="B48" s="21"/>
      <c r="D48" s="237" t="s">
        <v>103</v>
      </c>
      <c r="E48" s="238"/>
      <c r="F48" s="238"/>
      <c r="G48" s="238"/>
      <c r="H48" s="238"/>
      <c r="I48" s="236" t="s">
        <v>104</v>
      </c>
      <c r="J48" s="236"/>
      <c r="K48" s="236"/>
      <c r="L48" s="112"/>
      <c r="M48" s="23"/>
      <c r="O48" s="250"/>
      <c r="P48" s="250"/>
      <c r="Q48" s="250"/>
      <c r="R48" s="250"/>
      <c r="S48" s="250"/>
      <c r="T48" s="250"/>
      <c r="U48" s="250"/>
      <c r="V48" s="246"/>
      <c r="W48" s="246"/>
      <c r="X48" s="246"/>
      <c r="Y48" s="5"/>
      <c r="Z48" s="21"/>
      <c r="AA48" s="88"/>
      <c r="AB48" s="88"/>
      <c r="AC48" s="88"/>
    </row>
    <row r="49" spans="2:29" ht="18" customHeight="1" thickBot="1" x14ac:dyDescent="0.35">
      <c r="B49" s="21"/>
      <c r="D49" s="248"/>
      <c r="E49" s="249"/>
      <c r="F49" s="249"/>
      <c r="G49" s="249"/>
      <c r="H49" s="249"/>
      <c r="I49" s="249"/>
      <c r="J49" s="249"/>
      <c r="K49" s="249"/>
      <c r="L49" s="113"/>
      <c r="M49" s="23"/>
      <c r="O49" s="251"/>
      <c r="P49" s="251"/>
      <c r="Q49" s="251"/>
      <c r="R49" s="251"/>
      <c r="S49" s="251"/>
      <c r="T49" s="251"/>
      <c r="U49" s="251"/>
      <c r="V49" s="247"/>
      <c r="W49" s="247"/>
      <c r="X49" s="247"/>
      <c r="Y49" s="5"/>
      <c r="Z49" s="21"/>
      <c r="AA49" s="88"/>
      <c r="AB49" s="88"/>
      <c r="AC49" s="88"/>
    </row>
    <row r="50" spans="2:29" ht="18" customHeight="1" x14ac:dyDescent="0.3">
      <c r="B50" s="21"/>
      <c r="D50" s="23"/>
      <c r="E50" s="23"/>
      <c r="F50" s="23"/>
      <c r="G50" s="28"/>
      <c r="H50" s="29"/>
      <c r="I50" s="30"/>
      <c r="J50" s="31"/>
      <c r="K50" s="32"/>
      <c r="L50" s="4"/>
      <c r="M50" s="23"/>
      <c r="O50" s="226" t="s">
        <v>63</v>
      </c>
      <c r="P50" s="226"/>
      <c r="Q50" s="226"/>
      <c r="R50" s="226"/>
      <c r="S50" s="226"/>
      <c r="T50" s="226"/>
      <c r="U50" s="226"/>
      <c r="V50" s="83" t="s">
        <v>65</v>
      </c>
      <c r="W50" s="83"/>
      <c r="X50" s="83"/>
      <c r="Y50" s="5"/>
      <c r="Z50" s="21"/>
      <c r="AA50" s="88"/>
      <c r="AB50" s="88"/>
      <c r="AC50" s="88"/>
    </row>
    <row r="51" spans="2:29" ht="18" customHeight="1" x14ac:dyDescent="0.3">
      <c r="B51" s="21"/>
      <c r="D51" s="250"/>
      <c r="E51" s="250"/>
      <c r="F51" s="250"/>
      <c r="G51" s="250"/>
      <c r="H51" s="250"/>
      <c r="I51" s="250"/>
      <c r="J51" s="250"/>
      <c r="K51" s="250"/>
      <c r="L51" s="250"/>
      <c r="M51" s="250"/>
      <c r="N51" s="76"/>
      <c r="O51" s="250"/>
      <c r="P51" s="250"/>
      <c r="Q51" s="250"/>
      <c r="R51" s="250"/>
      <c r="S51" s="250"/>
      <c r="T51" s="250"/>
      <c r="U51" s="250"/>
      <c r="V51" s="246"/>
      <c r="W51" s="246"/>
      <c r="X51" s="246"/>
      <c r="Y51" s="5"/>
      <c r="Z51" s="21"/>
      <c r="AA51" s="88"/>
      <c r="AB51" s="88"/>
      <c r="AC51" s="88"/>
    </row>
    <row r="52" spans="2:29" ht="18" customHeight="1" thickBot="1" x14ac:dyDescent="0.35">
      <c r="B52" s="21"/>
      <c r="D52" s="251"/>
      <c r="E52" s="251"/>
      <c r="F52" s="251"/>
      <c r="G52" s="251"/>
      <c r="H52" s="251"/>
      <c r="I52" s="251"/>
      <c r="J52" s="251"/>
      <c r="K52" s="251"/>
      <c r="L52" s="251"/>
      <c r="M52" s="251"/>
      <c r="N52" s="76"/>
      <c r="O52" s="251"/>
      <c r="P52" s="251"/>
      <c r="Q52" s="251"/>
      <c r="R52" s="251"/>
      <c r="S52" s="251"/>
      <c r="T52" s="251"/>
      <c r="U52" s="251"/>
      <c r="V52" s="247"/>
      <c r="W52" s="247"/>
      <c r="X52" s="247"/>
      <c r="Y52" s="5"/>
      <c r="Z52" s="21"/>
      <c r="AA52" s="88"/>
      <c r="AB52" s="88"/>
      <c r="AC52" s="88"/>
    </row>
    <row r="53" spans="2:29" ht="18" customHeight="1" x14ac:dyDescent="0.3">
      <c r="B53" s="21"/>
      <c r="D53" s="225" t="s">
        <v>61</v>
      </c>
      <c r="E53" s="225"/>
      <c r="F53" s="225"/>
      <c r="G53" s="225"/>
      <c r="H53" s="225"/>
      <c r="I53" s="225"/>
      <c r="J53" s="225"/>
      <c r="K53" s="225"/>
      <c r="L53" s="83" t="s">
        <v>65</v>
      </c>
      <c r="M53" s="83"/>
      <c r="N53" s="83"/>
      <c r="O53" s="226" t="s">
        <v>64</v>
      </c>
      <c r="P53" s="226"/>
      <c r="Q53" s="226"/>
      <c r="R53" s="226"/>
      <c r="S53" s="226"/>
      <c r="T53" s="226"/>
      <c r="U53" s="226"/>
      <c r="V53" s="83" t="s">
        <v>65</v>
      </c>
      <c r="W53" s="83"/>
      <c r="X53" s="83"/>
      <c r="Y53" s="26"/>
      <c r="Z53" s="21"/>
      <c r="AA53" s="88"/>
      <c r="AB53" s="88"/>
      <c r="AC53" s="88"/>
    </row>
    <row r="54" spans="2:29" ht="18" customHeight="1" x14ac:dyDescent="0.3">
      <c r="B54" s="21"/>
      <c r="D54" s="23"/>
      <c r="E54" s="23"/>
      <c r="F54" s="23"/>
      <c r="G54" s="28"/>
      <c r="H54" s="29"/>
      <c r="I54" s="30"/>
      <c r="J54" s="31"/>
      <c r="K54" s="32"/>
      <c r="L54" s="4"/>
      <c r="M54" s="26"/>
      <c r="N54" s="23"/>
      <c r="O54" s="26"/>
      <c r="P54" s="26"/>
      <c r="Q54" s="26"/>
      <c r="R54" s="26"/>
      <c r="S54" s="26"/>
      <c r="T54" s="23"/>
      <c r="U54" s="23"/>
      <c r="V54" s="23"/>
      <c r="W54" s="23"/>
      <c r="X54" s="23"/>
      <c r="Y54" s="23"/>
      <c r="Z54" s="21"/>
      <c r="AA54" s="88"/>
      <c r="AB54" s="88"/>
      <c r="AC54" s="88"/>
    </row>
    <row r="55" spans="2:29" ht="5.25" customHeight="1" x14ac:dyDescent="0.3">
      <c r="B55" s="22"/>
      <c r="C55" s="22"/>
      <c r="D55" s="22"/>
      <c r="E55" s="22"/>
      <c r="F55" s="22"/>
      <c r="G55" s="22"/>
      <c r="H55" s="22"/>
      <c r="I55" s="22"/>
      <c r="J55" s="22"/>
      <c r="K55" s="22"/>
      <c r="L55" s="22"/>
      <c r="M55" s="22"/>
      <c r="N55" s="22"/>
      <c r="O55" s="22"/>
      <c r="P55" s="22"/>
      <c r="Q55" s="22"/>
      <c r="R55" s="22"/>
      <c r="S55" s="22"/>
      <c r="T55" s="22"/>
      <c r="U55" s="22"/>
      <c r="V55" s="22"/>
      <c r="W55" s="22"/>
      <c r="X55" s="22"/>
      <c r="Y55" s="22"/>
      <c r="Z55" s="21"/>
      <c r="AA55" s="88"/>
      <c r="AB55" s="88"/>
      <c r="AC55" s="88"/>
    </row>
    <row r="56" spans="2:29" ht="22.5" customHeight="1" x14ac:dyDescent="0.3">
      <c r="C56" s="81"/>
      <c r="D56" s="23"/>
      <c r="E56" s="23"/>
      <c r="F56" s="23"/>
      <c r="G56" s="85"/>
      <c r="H56" s="30"/>
      <c r="I56" s="30"/>
      <c r="J56" s="31"/>
      <c r="K56" s="32"/>
      <c r="L56" s="4"/>
      <c r="M56" s="84"/>
      <c r="N56" s="30"/>
      <c r="O56" s="30"/>
      <c r="P56" s="31"/>
      <c r="Q56" s="32"/>
      <c r="R56" s="4"/>
      <c r="S56" s="26"/>
      <c r="T56" s="23"/>
      <c r="U56" s="23"/>
      <c r="V56" s="23"/>
      <c r="W56" s="23"/>
      <c r="X56" s="23"/>
      <c r="Y56" s="23"/>
      <c r="Z56" s="81"/>
      <c r="AA56" s="81"/>
      <c r="AB56" s="81"/>
      <c r="AC56" s="81"/>
    </row>
    <row r="57" spans="2:29" ht="12.75" customHeight="1" x14ac:dyDescent="0.3">
      <c r="C57" s="23"/>
      <c r="D57" s="23"/>
      <c r="E57" s="23"/>
      <c r="F57" s="23"/>
      <c r="G57" s="85"/>
      <c r="H57" s="30"/>
      <c r="I57" s="30"/>
      <c r="J57" s="31"/>
      <c r="K57" s="32"/>
      <c r="L57" s="4"/>
      <c r="M57" s="84"/>
      <c r="N57" s="30"/>
      <c r="O57" s="30"/>
      <c r="P57" s="31"/>
      <c r="Q57" s="32"/>
      <c r="R57" s="4"/>
      <c r="S57" s="26"/>
      <c r="T57" s="23"/>
      <c r="U57" s="23"/>
      <c r="V57" s="23"/>
      <c r="W57" s="23"/>
      <c r="X57" s="23"/>
      <c r="Y57" s="23"/>
      <c r="Z57" s="23"/>
      <c r="AA57" s="27"/>
      <c r="AB57" s="27"/>
      <c r="AC57" s="27"/>
    </row>
    <row r="58" spans="2:29" ht="22.5" customHeight="1" x14ac:dyDescent="0.3">
      <c r="C58" s="23"/>
      <c r="D58" s="23"/>
      <c r="E58" s="23"/>
      <c r="F58" s="23"/>
      <c r="G58" s="86"/>
      <c r="H58" s="29"/>
      <c r="I58" s="29"/>
      <c r="J58" s="82"/>
      <c r="K58" s="83"/>
      <c r="L58" s="4"/>
      <c r="M58" s="84"/>
      <c r="N58" s="29"/>
      <c r="O58" s="29"/>
      <c r="P58" s="31"/>
      <c r="Q58" s="32"/>
      <c r="R58" s="5"/>
      <c r="S58" s="26"/>
      <c r="T58" s="23"/>
      <c r="U58" s="23"/>
      <c r="V58" s="23"/>
      <c r="W58" s="23"/>
      <c r="X58" s="23"/>
      <c r="Y58" s="23"/>
      <c r="Z58" s="23"/>
      <c r="AA58" s="27"/>
      <c r="AB58" s="27"/>
      <c r="AC58" s="27"/>
    </row>
    <row r="59" spans="2:29" ht="22.5" customHeight="1" x14ac:dyDescent="0.3">
      <c r="C59" s="23"/>
      <c r="D59" s="23"/>
      <c r="E59" s="23"/>
      <c r="F59" s="23"/>
      <c r="G59" s="86"/>
      <c r="H59" s="29"/>
      <c r="I59" s="29"/>
      <c r="J59" s="87"/>
      <c r="K59" s="32"/>
      <c r="L59" s="4"/>
      <c r="M59" s="84"/>
      <c r="N59" s="30"/>
      <c r="O59" s="30"/>
      <c r="P59" s="31"/>
      <c r="Q59" s="32"/>
      <c r="R59" s="4"/>
      <c r="S59" s="26"/>
      <c r="T59" s="23"/>
      <c r="U59" s="23"/>
      <c r="V59" s="23"/>
      <c r="W59" s="23"/>
      <c r="X59" s="23"/>
      <c r="Y59" s="23"/>
      <c r="Z59" s="23"/>
      <c r="AA59" s="27"/>
      <c r="AB59" s="27"/>
      <c r="AC59" s="27"/>
    </row>
    <row r="60" spans="2:29" ht="22.5" customHeight="1" x14ac:dyDescent="0.3">
      <c r="C60" s="23"/>
      <c r="D60" s="23"/>
      <c r="E60" s="23"/>
      <c r="F60" s="23"/>
      <c r="G60" s="26"/>
      <c r="H60" s="26"/>
      <c r="I60" s="26"/>
      <c r="J60" s="26"/>
      <c r="K60" s="26"/>
      <c r="L60" s="26"/>
      <c r="M60" s="84"/>
      <c r="N60" s="30"/>
      <c r="O60" s="30"/>
      <c r="P60" s="31"/>
      <c r="Q60" s="32"/>
      <c r="R60" s="4"/>
      <c r="S60" s="26"/>
      <c r="T60" s="23"/>
      <c r="U60" s="23"/>
      <c r="V60" s="23"/>
      <c r="W60" s="23"/>
      <c r="X60" s="23"/>
      <c r="Y60" s="23"/>
      <c r="Z60" s="23"/>
      <c r="AA60" s="27"/>
      <c r="AB60" s="27"/>
      <c r="AC60" s="27"/>
    </row>
    <row r="61" spans="2:29" ht="22.5" customHeight="1" x14ac:dyDescent="0.3">
      <c r="C61" s="23"/>
      <c r="D61" s="23"/>
      <c r="M61" s="84"/>
      <c r="N61" s="30"/>
      <c r="O61" s="30"/>
      <c r="P61" s="31"/>
      <c r="Q61" s="32"/>
      <c r="R61" s="4"/>
      <c r="S61" s="26"/>
      <c r="T61" s="23"/>
      <c r="U61" s="23"/>
      <c r="V61" s="23"/>
      <c r="W61" s="23"/>
      <c r="X61" s="23"/>
      <c r="Y61" s="23"/>
      <c r="Z61" s="23"/>
      <c r="AA61" s="27"/>
      <c r="AB61" s="27"/>
      <c r="AC61" s="27"/>
    </row>
    <row r="62" spans="2:29" ht="22.5" customHeight="1" x14ac:dyDescent="0.3">
      <c r="C62" s="23"/>
      <c r="D62" s="23"/>
      <c r="M62" s="84"/>
      <c r="N62" s="30"/>
      <c r="O62" s="30"/>
      <c r="P62" s="31"/>
      <c r="Q62" s="32"/>
      <c r="R62" s="4"/>
      <c r="S62" s="26"/>
      <c r="T62" s="23"/>
      <c r="U62" s="23"/>
      <c r="V62" s="23"/>
      <c r="W62" s="23"/>
      <c r="X62" s="23"/>
      <c r="Y62" s="23"/>
      <c r="Z62" s="23"/>
      <c r="AA62" s="27"/>
      <c r="AB62" s="27"/>
      <c r="AC62" s="27"/>
    </row>
    <row r="63" spans="2:29" ht="22.5" customHeight="1" x14ac:dyDescent="0.3">
      <c r="C63" s="23"/>
      <c r="D63" s="23"/>
      <c r="M63" s="84"/>
      <c r="N63" s="30"/>
      <c r="O63" s="30"/>
      <c r="P63" s="31"/>
      <c r="Q63" s="32"/>
      <c r="R63" s="4"/>
      <c r="S63" s="26"/>
      <c r="T63" s="23"/>
      <c r="U63" s="23"/>
      <c r="V63" s="23"/>
      <c r="W63" s="23"/>
      <c r="X63" s="23"/>
      <c r="Y63" s="23"/>
      <c r="Z63" s="23"/>
      <c r="AA63" s="27"/>
      <c r="AB63" s="27"/>
      <c r="AC63" s="27"/>
    </row>
    <row r="64" spans="2:29" ht="22.5" customHeight="1" x14ac:dyDescent="0.3">
      <c r="C64" s="23"/>
      <c r="D64" s="23"/>
      <c r="M64" s="84"/>
      <c r="N64" s="30"/>
      <c r="O64" s="30"/>
      <c r="P64" s="31"/>
      <c r="Q64" s="32"/>
      <c r="R64" s="4"/>
      <c r="S64" s="26"/>
      <c r="T64" s="23"/>
      <c r="U64" s="23"/>
      <c r="V64" s="23"/>
      <c r="W64" s="23"/>
      <c r="X64" s="23"/>
      <c r="Y64" s="23"/>
      <c r="Z64" s="23"/>
      <c r="AA64" s="27"/>
      <c r="AB64" s="27"/>
      <c r="AC64" s="27"/>
    </row>
    <row r="65" spans="13:19" ht="22.5" customHeight="1" x14ac:dyDescent="0.3">
      <c r="M65" s="3"/>
      <c r="N65" s="3"/>
      <c r="O65" s="3"/>
      <c r="P65" s="3"/>
      <c r="Q65" s="3"/>
      <c r="R65" s="3"/>
      <c r="S65" s="3"/>
    </row>
    <row r="66" spans="13:19" ht="22.5" customHeight="1" x14ac:dyDescent="0.3">
      <c r="M66" s="3"/>
      <c r="N66" s="3"/>
      <c r="O66" s="3"/>
      <c r="P66" s="3"/>
      <c r="Q66" s="3"/>
      <c r="R66" s="3"/>
      <c r="S66" s="3"/>
    </row>
    <row r="102" spans="2:2" ht="22.5" customHeight="1" x14ac:dyDescent="0.3">
      <c r="B102" s="2" t="s">
        <v>96</v>
      </c>
    </row>
  </sheetData>
  <sheetProtection selectLockedCells="1"/>
  <customSheetViews>
    <customSheetView guid="{A0534C12-5C6C-4C2B-8F71-02C1F2C9BAD6}" scale="70" showPageBreaks="1" fitToPage="1" printArea="1" hiddenColumns="1" view="pageLayout" topLeftCell="A41">
      <selection activeCell="W5" sqref="C5:W60"/>
      <pageMargins left="0.25" right="0.25" top="0.75" bottom="0.75" header="0.3" footer="0.3"/>
      <printOptions horizontalCentered="1" verticalCentered="1"/>
      <pageSetup scale="47" orientation="portrait" r:id="rId1"/>
    </customSheetView>
  </customSheetViews>
  <mergeCells count="84">
    <mergeCell ref="O53:U53"/>
    <mergeCell ref="O50:U50"/>
    <mergeCell ref="O47:U47"/>
    <mergeCell ref="O51:U52"/>
    <mergeCell ref="D49:K49"/>
    <mergeCell ref="L51:M52"/>
    <mergeCell ref="D51:K52"/>
    <mergeCell ref="D53:K53"/>
    <mergeCell ref="D48:H48"/>
    <mergeCell ref="AB31:AE33"/>
    <mergeCell ref="AD24:AE24"/>
    <mergeCell ref="S14:S33"/>
    <mergeCell ref="D14:L14"/>
    <mergeCell ref="U9:X9"/>
    <mergeCell ref="Q9:T9"/>
    <mergeCell ref="AB14:AC14"/>
    <mergeCell ref="AB21:AE21"/>
    <mergeCell ref="AB22:AE23"/>
    <mergeCell ref="T12:X12"/>
    <mergeCell ref="T14:X14"/>
    <mergeCell ref="N15:R15"/>
    <mergeCell ref="I12:K12"/>
    <mergeCell ref="D16:G17"/>
    <mergeCell ref="D18:G19"/>
    <mergeCell ref="D20:G20"/>
    <mergeCell ref="D2:Y4"/>
    <mergeCell ref="O45:U46"/>
    <mergeCell ref="X40:X41"/>
    <mergeCell ref="W40:W41"/>
    <mergeCell ref="V40:V41"/>
    <mergeCell ref="T40:U41"/>
    <mergeCell ref="R40:R41"/>
    <mergeCell ref="Q40:Q41"/>
    <mergeCell ref="P40:P41"/>
    <mergeCell ref="N40:O41"/>
    <mergeCell ref="L9:O9"/>
    <mergeCell ref="E9:J9"/>
    <mergeCell ref="L6:N6"/>
    <mergeCell ref="E6:J6"/>
    <mergeCell ref="M12:N12"/>
    <mergeCell ref="E12:H12"/>
    <mergeCell ref="U7:X7"/>
    <mergeCell ref="W6:X6"/>
    <mergeCell ref="U6:V6"/>
    <mergeCell ref="P6:R6"/>
    <mergeCell ref="P7:R7"/>
    <mergeCell ref="J24:J25"/>
    <mergeCell ref="P12:Q12"/>
    <mergeCell ref="N14:R14"/>
    <mergeCell ref="M14:M33"/>
    <mergeCell ref="L24:L25"/>
    <mergeCell ref="K24:K25"/>
    <mergeCell ref="D31:G31"/>
    <mergeCell ref="D32:G32"/>
    <mergeCell ref="I24:I25"/>
    <mergeCell ref="H24:H25"/>
    <mergeCell ref="D23:G23"/>
    <mergeCell ref="D24:G25"/>
    <mergeCell ref="D15:G15"/>
    <mergeCell ref="D21:G22"/>
    <mergeCell ref="D28:G28"/>
    <mergeCell ref="D29:G29"/>
    <mergeCell ref="D30:G30"/>
    <mergeCell ref="D26:E27"/>
    <mergeCell ref="F26:G27"/>
    <mergeCell ref="V51:X52"/>
    <mergeCell ref="I44:K44"/>
    <mergeCell ref="I45:K45"/>
    <mergeCell ref="I46:K46"/>
    <mergeCell ref="I47:K47"/>
    <mergeCell ref="O48:U49"/>
    <mergeCell ref="I48:K48"/>
    <mergeCell ref="V45:X46"/>
    <mergeCell ref="V48:X49"/>
    <mergeCell ref="D45:H45"/>
    <mergeCell ref="D46:H46"/>
    <mergeCell ref="D47:H47"/>
    <mergeCell ref="D44:H44"/>
    <mergeCell ref="D33:G33"/>
    <mergeCell ref="D34:H34"/>
    <mergeCell ref="D37:L40"/>
    <mergeCell ref="D42:X42"/>
    <mergeCell ref="D43:H43"/>
    <mergeCell ref="I43:K43"/>
  </mergeCells>
  <dataValidations count="6">
    <dataValidation type="list" allowBlank="1" showInputMessage="1" showErrorMessage="1" sqref="Q17:Q39 K16:K33 W16:W39" xr:uid="{00000000-0002-0000-0300-000000000000}">
      <formula1>$AH$23:$AH$30</formula1>
    </dataValidation>
    <dataValidation type="list" allowBlank="1" showInputMessage="1" showErrorMessage="1" sqref="U6:V6" xr:uid="{00000000-0002-0000-0300-000001000000}">
      <formula1>$AL$22:$AL$25</formula1>
    </dataValidation>
    <dataValidation type="list" allowBlank="1" showInputMessage="1" showErrorMessage="1" sqref="W6:X6" xr:uid="{00000000-0002-0000-0300-000002000000}">
      <formula1>$AL$27:$AL$30</formula1>
    </dataValidation>
    <dataValidation type="list" allowBlank="1" showInputMessage="1" showErrorMessage="1" sqref="P6:R6" xr:uid="{00000000-0002-0000-0300-000003000000}">
      <formula1>$AK$22:$AK$24</formula1>
    </dataValidation>
    <dataValidation type="list" allowBlank="1" showInputMessage="1" showErrorMessage="1" prompt="3 or 4 hours" sqref="J23" xr:uid="{00000000-0002-0000-0300-000004000000}">
      <formula1>$AL$17:$AL$18</formula1>
    </dataValidation>
    <dataValidation type="list" allowBlank="1" showInputMessage="1" showErrorMessage="1" sqref="I12:K12" xr:uid="{00000000-0002-0000-0300-000005000000}">
      <formula1>$AJ$22:$AJ$28</formula1>
    </dataValidation>
  </dataValidations>
  <printOptions horizontalCentered="1" verticalCentered="1"/>
  <pageMargins left="0.25" right="0.25" top="0.75" bottom="0.75" header="0.3" footer="0.3"/>
  <pageSetup scale="65" orientation="portrait" r:id="rId2"/>
  <headerFooter>
    <oddHeader>&amp;L&amp;"Apple Chancery,Regular"&amp;28William Carey University&amp;R&amp;"Apple Chancery,Regular"&amp;26Degree Application</oddHeader>
    <oddFooter>&amp;CAs of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C08B4718A3F74D88B98C18E0007CCE" ma:contentTypeVersion="30" ma:contentTypeDescription="Create a new document." ma:contentTypeScope="" ma:versionID="67d37f455c4bff353d7b93b646b40c1a">
  <xsd:schema xmlns:xsd="http://www.w3.org/2001/XMLSchema" xmlns:xs="http://www.w3.org/2001/XMLSchema" xmlns:p="http://schemas.microsoft.com/office/2006/metadata/properties" xmlns:ns3="1b512085-5834-49b9-b268-a5d98ff40a72" xmlns:ns4="84477f8f-dd15-4511-923a-62b9864b9ab3" targetNamespace="http://schemas.microsoft.com/office/2006/metadata/properties" ma:root="true" ma:fieldsID="d7f106abae4f7722e81d09c8235c4c23" ns3:_="" ns4:_="">
    <xsd:import namespace="1b512085-5834-49b9-b268-a5d98ff40a72"/>
    <xsd:import namespace="84477f8f-dd15-4511-923a-62b9864b9ab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NotebookType" minOccurs="0"/>
                <xsd:element ref="ns3:FolderType" minOccurs="0"/>
                <xsd:element ref="ns3:CultureName" minOccurs="0"/>
                <xsd:element ref="ns3:AppVersion" minOccurs="0"/>
                <xsd:element ref="ns3:TeamsChannelId" minOccurs="0"/>
                <xsd:element ref="ns3:Owner" minOccurs="0"/>
                <xsd:element ref="ns3:DefaultSectionNames" minOccurs="0"/>
                <xsd:element ref="ns3:Templates" minOccurs="0"/>
                <xsd:element ref="ns3:Leaders" minOccurs="0"/>
                <xsd:element ref="ns3:Members" minOccurs="0"/>
                <xsd:element ref="ns3:Member_Group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3:IsNotebookLocked"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512085-5834-49b9-b268-a5d98ff40a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NotebookType" ma:index="15" nillable="true" ma:displayName="Notebook Type" ma:internalName="NotebookType">
      <xsd:simpleType>
        <xsd:restriction base="dms:Text"/>
      </xsd:simpleType>
    </xsd:element>
    <xsd:element name="FolderType" ma:index="16" nillable="true" ma:displayName="Folder Type" ma:internalName="FolderType">
      <xsd:simpleType>
        <xsd:restriction base="dms:Text"/>
      </xsd:simpleType>
    </xsd:element>
    <xsd:element name="CultureName" ma:index="17" nillable="true" ma:displayName="Culture Name" ma:internalName="CultureName">
      <xsd:simpleType>
        <xsd:restriction base="dms:Text"/>
      </xsd:simpleType>
    </xsd:element>
    <xsd:element name="AppVersion" ma:index="18" nillable="true" ma:displayName="App Version" ma:internalName="AppVersion">
      <xsd:simpleType>
        <xsd:restriction base="dms:Text"/>
      </xsd:simpleType>
    </xsd:element>
    <xsd:element name="TeamsChannelId" ma:index="19" nillable="true" ma:displayName="Teams Channel Id" ma:internalName="TeamsChannelId">
      <xsd:simpleType>
        <xsd:restriction base="dms:Text"/>
      </xsd:simpleType>
    </xsd:element>
    <xsd:element name="Owner" ma:index="2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21" nillable="true" ma:displayName="Default Section Names" ma:internalName="DefaultSectionNames">
      <xsd:simpleType>
        <xsd:restriction base="dms:Note">
          <xsd:maxLength value="255"/>
        </xsd:restriction>
      </xsd:simpleType>
    </xsd:element>
    <xsd:element name="Templates" ma:index="22" nillable="true" ma:displayName="Templates" ma:internalName="Templates">
      <xsd:simpleType>
        <xsd:restriction base="dms:Note">
          <xsd:maxLength value="255"/>
        </xsd:restriction>
      </xsd:simpleType>
    </xsd:element>
    <xsd:element name="Leaders" ma:index="23"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24"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25"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26" nillable="true" ma:displayName="Invited Leaders" ma:internalName="Invited_Leaders">
      <xsd:simpleType>
        <xsd:restriction base="dms:Note">
          <xsd:maxLength value="255"/>
        </xsd:restriction>
      </xsd:simpleType>
    </xsd:element>
    <xsd:element name="Invited_Members" ma:index="27" nillable="true" ma:displayName="Invited Members" ma:internalName="Invited_Members">
      <xsd:simpleType>
        <xsd:restriction base="dms:Note">
          <xsd:maxLength value="255"/>
        </xsd:restriction>
      </xsd:simpleType>
    </xsd:element>
    <xsd:element name="Self_Registration_Enabled" ma:index="28" nillable="true" ma:displayName="Self Registration Enabled" ma:internalName="Self_Registration_Enabled">
      <xsd:simpleType>
        <xsd:restriction base="dms:Boolean"/>
      </xsd:simpleType>
    </xsd:element>
    <xsd:element name="Has_Leaders_Only_SectionGroup" ma:index="29" nillable="true" ma:displayName="Has Leaders Only SectionGroup" ma:internalName="Has_Leaders_Only_SectionGroup">
      <xsd:simpleType>
        <xsd:restriction base="dms:Boolean"/>
      </xsd:simpleType>
    </xsd:element>
    <xsd:element name="Is_Collaboration_Space_Locked" ma:index="30" nillable="true" ma:displayName="Is Collaboration Space Locked" ma:internalName="Is_Collaboration_Space_Locked">
      <xsd:simpleType>
        <xsd:restriction base="dms:Boolean"/>
      </xsd:simpleType>
    </xsd:element>
    <xsd:element name="IsNotebookLocked" ma:index="31" nillable="true" ma:displayName="Is Notebook Locked" ma:internalName="IsNotebookLocked">
      <xsd:simpleType>
        <xsd:restriction base="dms:Boolean"/>
      </xsd:simpleType>
    </xsd:element>
    <xsd:element name="MediaServiceOCR" ma:index="32" nillable="true" ma:displayName="MediaServiceOCR" ma:internalName="MediaServiceOCR" ma:readOnly="true">
      <xsd:simpleType>
        <xsd:restriction base="dms:Note">
          <xsd:maxLength value="255"/>
        </xsd:restriction>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Location" ma:index="3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477f8f-dd15-4511-923a-62b9864b9a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wner xmlns="1b512085-5834-49b9-b268-a5d98ff40a72">
      <UserInfo>
        <DisplayName/>
        <AccountId xsi:nil="true"/>
        <AccountType/>
      </UserInfo>
    </Owner>
    <FolderType xmlns="1b512085-5834-49b9-b268-a5d98ff40a72" xsi:nil="true"/>
    <Templates xmlns="1b512085-5834-49b9-b268-a5d98ff40a72" xsi:nil="true"/>
    <DefaultSectionNames xmlns="1b512085-5834-49b9-b268-a5d98ff40a72" xsi:nil="true"/>
    <Invited_Members xmlns="1b512085-5834-49b9-b268-a5d98ff40a72" xsi:nil="true"/>
    <Leaders xmlns="1b512085-5834-49b9-b268-a5d98ff40a72">
      <UserInfo>
        <DisplayName/>
        <AccountId xsi:nil="true"/>
        <AccountType/>
      </UserInfo>
    </Leaders>
    <Has_Leaders_Only_SectionGroup xmlns="1b512085-5834-49b9-b268-a5d98ff40a72" xsi:nil="true"/>
    <Is_Collaboration_Space_Locked xmlns="1b512085-5834-49b9-b268-a5d98ff40a72" xsi:nil="true"/>
    <IsNotebookLocked xmlns="1b512085-5834-49b9-b268-a5d98ff40a72" xsi:nil="true"/>
    <CultureName xmlns="1b512085-5834-49b9-b268-a5d98ff40a72" xsi:nil="true"/>
    <Members xmlns="1b512085-5834-49b9-b268-a5d98ff40a72">
      <UserInfo>
        <DisplayName/>
        <AccountId xsi:nil="true"/>
        <AccountType/>
      </UserInfo>
    </Members>
    <Self_Registration_Enabled xmlns="1b512085-5834-49b9-b268-a5d98ff40a72" xsi:nil="true"/>
    <AppVersion xmlns="1b512085-5834-49b9-b268-a5d98ff40a72" xsi:nil="true"/>
    <TeamsChannelId xmlns="1b512085-5834-49b9-b268-a5d98ff40a72" xsi:nil="true"/>
    <Invited_Leaders xmlns="1b512085-5834-49b9-b268-a5d98ff40a72" xsi:nil="true"/>
    <NotebookType xmlns="1b512085-5834-49b9-b268-a5d98ff40a72" xsi:nil="true"/>
    <Member_Groups xmlns="1b512085-5834-49b9-b268-a5d98ff40a72">
      <UserInfo>
        <DisplayName/>
        <AccountId xsi:nil="true"/>
        <AccountType/>
      </UserInfo>
    </Member_Groups>
  </documentManagement>
</p:properties>
</file>

<file path=customXml/itemProps1.xml><?xml version="1.0" encoding="utf-8"?>
<ds:datastoreItem xmlns:ds="http://schemas.openxmlformats.org/officeDocument/2006/customXml" ds:itemID="{45D3A60D-434B-40EF-934C-7F60C8C8DB4C}">
  <ds:schemaRefs>
    <ds:schemaRef ds:uri="http://schemas.microsoft.com/sharepoint/v3/contenttype/forms"/>
  </ds:schemaRefs>
</ds:datastoreItem>
</file>

<file path=customXml/itemProps2.xml><?xml version="1.0" encoding="utf-8"?>
<ds:datastoreItem xmlns:ds="http://schemas.openxmlformats.org/officeDocument/2006/customXml" ds:itemID="{F70F6E08-DBA4-4579-B6A1-E38516911F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512085-5834-49b9-b268-a5d98ff40a72"/>
    <ds:schemaRef ds:uri="84477f8f-dd15-4511-923a-62b9864b9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4269A8-F36F-4388-A450-31C2CECD330A}">
  <ds:schemaRefs>
    <ds:schemaRef ds:uri="84477f8f-dd15-4511-923a-62b9864b9ab3"/>
    <ds:schemaRef ds:uri="http://schemas.microsoft.com/office/2006/metadata/properties"/>
    <ds:schemaRef ds:uri="http://purl.org/dc/dcmitype/"/>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1b512085-5834-49b9-b268-a5d98ff40a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BSN</vt:lpstr>
      <vt:lpstr>BS</vt:lpstr>
      <vt:lpstr>DO</vt:lpstr>
      <vt:lpstr>BGS</vt:lpstr>
      <vt:lpstr>BGS!Online</vt:lpstr>
      <vt:lpstr>BS!Online</vt:lpstr>
      <vt:lpstr>BSN!Online</vt:lpstr>
      <vt:lpstr>DO!Online</vt:lpstr>
      <vt:lpstr>BGS!Print_Area</vt:lpstr>
      <vt:lpstr>BS!Print_Area</vt:lpstr>
      <vt:lpstr>BSN!Print_Area</vt:lpstr>
      <vt:lpstr>DO!Print_Area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Haleigh Bernard</dc:creator>
  <cp:lastModifiedBy>Kitchens, Rosemary</cp:lastModifiedBy>
  <cp:lastPrinted>2019-11-12T19:46:28Z</cp:lastPrinted>
  <dcterms:created xsi:type="dcterms:W3CDTF">2019-07-02T18:19:23Z</dcterms:created>
  <dcterms:modified xsi:type="dcterms:W3CDTF">2019-12-09T20:55:19Z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0x01010084C08B4718A3F74D88B98C18E0007CCE</vt:lpwstr>
  </property>
</Properties>
</file>